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9320" windowHeight="121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1" i="1"/>
  <c r="K31" s="1"/>
  <c r="K9" l="1"/>
  <c r="K53"/>
  <c r="E65"/>
  <c r="D65"/>
  <c r="C65"/>
  <c r="J65"/>
  <c r="I65"/>
  <c r="F65"/>
  <c r="B65"/>
  <c r="H42"/>
  <c r="K42" s="1"/>
  <c r="H43"/>
  <c r="K43" s="1"/>
  <c r="H49"/>
  <c r="H40"/>
  <c r="K40" s="1"/>
  <c r="H44"/>
  <c r="K44" s="1"/>
  <c r="H28"/>
  <c r="K28" s="1"/>
  <c r="H5"/>
  <c r="K5" s="1"/>
  <c r="H51"/>
  <c r="H52"/>
  <c r="K52" s="1"/>
  <c r="H33"/>
  <c r="G33"/>
  <c r="K33" s="1"/>
  <c r="H39"/>
  <c r="K39" s="1"/>
  <c r="H46"/>
  <c r="H47"/>
  <c r="K47" s="1"/>
  <c r="K38"/>
  <c r="H35"/>
  <c r="K35" s="1"/>
  <c r="K50"/>
  <c r="K29"/>
  <c r="K48"/>
  <c r="K27"/>
  <c r="K30"/>
  <c r="K26"/>
  <c r="K45"/>
  <c r="K37"/>
  <c r="K4"/>
  <c r="K36"/>
  <c r="K23"/>
  <c r="K22"/>
  <c r="K21"/>
  <c r="K20"/>
  <c r="K16"/>
  <c r="K15"/>
  <c r="K12"/>
  <c r="K17"/>
  <c r="K18"/>
  <c r="K13"/>
  <c r="K8"/>
  <c r="K7"/>
  <c r="K11"/>
  <c r="K10"/>
  <c r="K49"/>
  <c r="G65"/>
  <c r="H65" l="1"/>
  <c r="K51"/>
  <c r="K46"/>
  <c r="K65"/>
</calcChain>
</file>

<file path=xl/sharedStrings.xml><?xml version="1.0" encoding="utf-8"?>
<sst xmlns="http://schemas.openxmlformats.org/spreadsheetml/2006/main" count="320" uniqueCount="193">
  <si>
    <t>사:선물(12)</t>
    <phoneticPr fontId="1" type="noConversion"/>
  </si>
  <si>
    <r>
      <t xml:space="preserve">T:2/22(1),23(1),3/29(1) </t>
    </r>
    <r>
      <rPr>
        <b/>
        <sz val="11"/>
        <color indexed="56"/>
        <rFont val="맑은 고딕"/>
        <family val="3"/>
        <charset val="129"/>
      </rPr>
      <t>사:1/30(1),2/2(1)</t>
    </r>
    <phoneticPr fontId="1" type="noConversion"/>
  </si>
  <si>
    <t>T:4/18(1)</t>
    <phoneticPr fontId="1" type="noConversion"/>
  </si>
  <si>
    <r>
      <t xml:space="preserve">시:1/19(1) </t>
    </r>
    <r>
      <rPr>
        <sz val="11"/>
        <color indexed="60"/>
        <rFont val="맑은 고딕"/>
        <family val="3"/>
        <charset val="129"/>
      </rPr>
      <t>젤:2/7(3)</t>
    </r>
    <phoneticPr fontId="1" type="noConversion"/>
  </si>
  <si>
    <t>T:2/22(1),23(2),4/12(2),7/17(1)</t>
    <phoneticPr fontId="1" type="noConversion"/>
  </si>
  <si>
    <t>합계</t>
    <phoneticPr fontId="1" type="noConversion"/>
  </si>
  <si>
    <t>매직온아이스 협찬 25병(사장님 별도 5 포함) 7/19 사장님1병 T:7/24(2)</t>
    <phoneticPr fontId="1" type="noConversion"/>
  </si>
  <si>
    <t>T : 7/24(2)</t>
    <phoneticPr fontId="1" type="noConversion"/>
  </si>
  <si>
    <t>09년 54(와인나라), 7(창고), 09년 4개주문</t>
    <phoneticPr fontId="1" type="noConversion"/>
  </si>
  <si>
    <t>T : 7/24(1)</t>
    <phoneticPr fontId="1" type="noConversion"/>
  </si>
  <si>
    <t>Medium</t>
    <phoneticPr fontId="1" type="noConversion"/>
  </si>
  <si>
    <t>Medium+</t>
    <phoneticPr fontId="1" type="noConversion"/>
  </si>
  <si>
    <t>Full</t>
    <phoneticPr fontId="1" type="noConversion"/>
  </si>
  <si>
    <t>Le Moulin Brut</t>
    <phoneticPr fontId="1" type="noConversion"/>
  </si>
  <si>
    <t>Sauterne</t>
    <phoneticPr fontId="1" type="noConversion"/>
  </si>
  <si>
    <t>Semillon</t>
    <phoneticPr fontId="1" type="noConversion"/>
  </si>
  <si>
    <t>Sweet</t>
    <phoneticPr fontId="1" type="noConversion"/>
  </si>
  <si>
    <t>Dry white</t>
    <phoneticPr fontId="1" type="noConversion"/>
  </si>
  <si>
    <t>Sauvignon Blanc</t>
    <phoneticPr fontId="1" type="noConversion"/>
  </si>
  <si>
    <t>Semillon</t>
    <phoneticPr fontId="1" type="noConversion"/>
  </si>
  <si>
    <t>Chardonnay</t>
    <phoneticPr fontId="1" type="noConversion"/>
  </si>
  <si>
    <t>Meursault</t>
    <phoneticPr fontId="1" type="noConversion"/>
  </si>
  <si>
    <t>NV</t>
    <phoneticPr fontId="1" type="noConversion"/>
  </si>
  <si>
    <t>Pomerol</t>
    <phoneticPr fontId="1" type="noConversion"/>
  </si>
  <si>
    <t>Sparkling Rose</t>
    <phoneticPr fontId="1" type="noConversion"/>
  </si>
  <si>
    <t>Merlot</t>
    <phoneticPr fontId="1" type="noConversion"/>
  </si>
  <si>
    <t>Champagne</t>
    <phoneticPr fontId="1" type="noConversion"/>
  </si>
  <si>
    <t>Champagne</t>
    <phoneticPr fontId="1" type="noConversion"/>
  </si>
  <si>
    <t>Red</t>
    <phoneticPr fontId="1" type="noConversion"/>
  </si>
  <si>
    <t>Pinot Noir</t>
    <phoneticPr fontId="1" type="noConversion"/>
  </si>
  <si>
    <t>Morey St Denis</t>
    <phoneticPr fontId="1" type="noConversion"/>
  </si>
  <si>
    <t>Grenache</t>
    <phoneticPr fontId="1" type="noConversion"/>
  </si>
  <si>
    <t>Gigondas</t>
    <phoneticPr fontId="1" type="noConversion"/>
  </si>
  <si>
    <t>Cote Rotie</t>
    <phoneticPr fontId="1" type="noConversion"/>
  </si>
  <si>
    <t>Shirah</t>
    <phoneticPr fontId="1" type="noConversion"/>
  </si>
  <si>
    <t>Bordeuax Superieur</t>
    <phoneticPr fontId="1" type="noConversion"/>
  </si>
  <si>
    <t>Merlot</t>
    <phoneticPr fontId="1" type="noConversion"/>
  </si>
  <si>
    <t>1er Cotes de Bordeaux</t>
    <phoneticPr fontId="1" type="noConversion"/>
  </si>
  <si>
    <t>Canon Fronsac</t>
    <phoneticPr fontId="1" type="noConversion"/>
  </si>
  <si>
    <t>St Emilion GC</t>
    <phoneticPr fontId="1" type="noConversion"/>
  </si>
  <si>
    <t>Lussac St Emilion</t>
    <phoneticPr fontId="1" type="noConversion"/>
  </si>
  <si>
    <t>Cotes de Castillon</t>
    <phoneticPr fontId="1" type="noConversion"/>
  </si>
  <si>
    <t>Merlot</t>
    <phoneticPr fontId="1" type="noConversion"/>
  </si>
  <si>
    <t>Lalande Pomerol</t>
    <phoneticPr fontId="1" type="noConversion"/>
  </si>
  <si>
    <t>Red</t>
    <phoneticPr fontId="1" type="noConversion"/>
  </si>
  <si>
    <t>Cabernet Sauvignon</t>
    <phoneticPr fontId="1" type="noConversion"/>
  </si>
  <si>
    <t>Medium+</t>
    <phoneticPr fontId="1" type="noConversion"/>
  </si>
  <si>
    <t>Medoc</t>
    <phoneticPr fontId="1" type="noConversion"/>
  </si>
  <si>
    <t>Merlot</t>
    <phoneticPr fontId="1" type="noConversion"/>
  </si>
  <si>
    <t>Chassagne Montrachet</t>
    <phoneticPr fontId="1" type="noConversion"/>
  </si>
  <si>
    <t>Dry white</t>
    <phoneticPr fontId="1" type="noConversion"/>
  </si>
  <si>
    <t>Chardonnay</t>
    <phoneticPr fontId="1" type="noConversion"/>
  </si>
  <si>
    <t>Red</t>
    <phoneticPr fontId="1" type="noConversion"/>
  </si>
  <si>
    <t>Pinot Noir</t>
    <phoneticPr fontId="1" type="noConversion"/>
  </si>
  <si>
    <t>Medium+</t>
    <phoneticPr fontId="1" type="noConversion"/>
  </si>
  <si>
    <t>T:2/15(1)</t>
    <phoneticPr fontId="1" type="noConversion"/>
  </si>
  <si>
    <t>Gevrey Chambertin</t>
    <phoneticPr fontId="1" type="noConversion"/>
  </si>
  <si>
    <t>Pinot Noir</t>
    <phoneticPr fontId="1" type="noConversion"/>
  </si>
  <si>
    <r>
      <t xml:space="preserve">T:2/22(1),3/29(1) </t>
    </r>
    <r>
      <rPr>
        <b/>
        <sz val="11"/>
        <color rgb="FFFF0000"/>
        <rFont val="맑은 고딕"/>
        <family val="3"/>
        <charset val="129"/>
      </rPr>
      <t>사:1/18(1),20(1)</t>
    </r>
    <phoneticPr fontId="1" type="noConversion"/>
  </si>
  <si>
    <t>Rasteau</t>
    <phoneticPr fontId="1" type="noConversion"/>
  </si>
  <si>
    <t>Grenache</t>
    <phoneticPr fontId="1" type="noConversion"/>
  </si>
  <si>
    <t>Bordeaux</t>
    <phoneticPr fontId="1" type="noConversion"/>
  </si>
  <si>
    <t>Fronsac</t>
    <phoneticPr fontId="1" type="noConversion"/>
  </si>
  <si>
    <t>T:4/18(2)</t>
    <phoneticPr fontId="1" type="noConversion"/>
  </si>
  <si>
    <t>Cotes de Castillon</t>
    <phoneticPr fontId="1" type="noConversion"/>
  </si>
  <si>
    <t>St Estephe</t>
    <phoneticPr fontId="1" type="noConversion"/>
  </si>
  <si>
    <t>St Emilion GC</t>
    <phoneticPr fontId="1" type="noConversion"/>
  </si>
  <si>
    <t>Full</t>
    <phoneticPr fontId="1" type="noConversion"/>
  </si>
  <si>
    <t>Sauterne GCC</t>
    <phoneticPr fontId="1" type="noConversion"/>
  </si>
  <si>
    <t>Suaterne GCC</t>
    <phoneticPr fontId="1" type="noConversion"/>
  </si>
  <si>
    <t>Sauterne</t>
    <phoneticPr fontId="1" type="noConversion"/>
  </si>
  <si>
    <t>Sweet</t>
    <phoneticPr fontId="1" type="noConversion"/>
  </si>
  <si>
    <t>Semillon</t>
    <phoneticPr fontId="1" type="noConversion"/>
  </si>
  <si>
    <t>Condrieu</t>
    <phoneticPr fontId="1" type="noConversion"/>
  </si>
  <si>
    <t>Dry white</t>
    <phoneticPr fontId="1" type="noConversion"/>
  </si>
  <si>
    <t>Viognier</t>
    <phoneticPr fontId="1" type="noConversion"/>
  </si>
  <si>
    <t>St Emilion GCC</t>
    <phoneticPr fontId="1" type="noConversion"/>
  </si>
  <si>
    <t>Red</t>
    <phoneticPr fontId="1" type="noConversion"/>
  </si>
  <si>
    <t>Merlot</t>
    <phoneticPr fontId="1" type="noConversion"/>
  </si>
  <si>
    <t>Medium+</t>
    <phoneticPr fontId="1" type="noConversion"/>
  </si>
  <si>
    <t>St Emilion GC</t>
    <phoneticPr fontId="1" type="noConversion"/>
  </si>
  <si>
    <t>Merlot</t>
    <phoneticPr fontId="1" type="noConversion"/>
  </si>
  <si>
    <t>Medium+</t>
    <phoneticPr fontId="1" type="noConversion"/>
  </si>
  <si>
    <t>Pinot Noir</t>
    <phoneticPr fontId="1" type="noConversion"/>
  </si>
  <si>
    <r>
      <rPr>
        <b/>
        <sz val="11"/>
        <color rgb="FFFF0000"/>
        <rFont val="맑은 고딕"/>
        <family val="3"/>
        <charset val="129"/>
      </rPr>
      <t>사:2/2(1),9(1)</t>
    </r>
    <r>
      <rPr>
        <sz val="11"/>
        <color rgb="FFFF0000"/>
        <rFont val="맑은 고딕"/>
        <family val="3"/>
        <charset val="129"/>
      </rPr>
      <t xml:space="preserve"> T:3/29(1)</t>
    </r>
    <phoneticPr fontId="1" type="noConversion"/>
  </si>
  <si>
    <t>T:2/22(1),3/29(1)</t>
    <phoneticPr fontId="1" type="noConversion"/>
  </si>
  <si>
    <t>Chateau Cantegril</t>
    <phoneticPr fontId="1" type="noConversion"/>
  </si>
  <si>
    <t>Clos Floridene Blanc</t>
    <phoneticPr fontId="1" type="noConversion"/>
  </si>
  <si>
    <t>Chateau Haut Bergeron</t>
    <phoneticPr fontId="1" type="noConversion"/>
  </si>
  <si>
    <t>Chateau Filhot</t>
    <phoneticPr fontId="1" type="noConversion"/>
  </si>
  <si>
    <t xml:space="preserve"> Domaine Olivier Leflaive, Chassagne Montrachet</t>
    <phoneticPr fontId="1" type="noConversion"/>
  </si>
  <si>
    <t xml:space="preserve"> Domaine Olivier Leflaive, Puligny Montrachet</t>
    <phoneticPr fontId="1" type="noConversion"/>
  </si>
  <si>
    <t>Domaine Bonserine, Condrieu</t>
    <phoneticPr fontId="1" type="noConversion"/>
  </si>
  <si>
    <t>Domaine Jacques Prieur, Meursault</t>
    <phoneticPr fontId="1" type="noConversion"/>
  </si>
  <si>
    <t>Chateau Doisy Daene</t>
    <phoneticPr fontId="1" type="noConversion"/>
  </si>
  <si>
    <t>Champagne Grand Cru special cuvee</t>
    <phoneticPr fontId="1" type="noConversion"/>
  </si>
  <si>
    <t xml:space="preserve"> Domaine Olivier Leflaive, Bourgogne Cuvee Margot</t>
    <phoneticPr fontId="1" type="noConversion"/>
  </si>
  <si>
    <t xml:space="preserve"> Domaine Olivier Leflaive, Volnay</t>
    <phoneticPr fontId="1" type="noConversion"/>
  </si>
  <si>
    <t>Domaine Pierre Amiot et Fils, Morey St Denis</t>
    <phoneticPr fontId="1" type="noConversion"/>
  </si>
  <si>
    <t>Domaine Taupenot, Gevrey Chambertin</t>
    <phoneticPr fontId="1" type="noConversion"/>
  </si>
  <si>
    <t>Domaine Jacques Prieur, Clos Vougeot</t>
    <phoneticPr fontId="1" type="noConversion"/>
  </si>
  <si>
    <t>Domaine Taupenot, Charmes Chambertin</t>
    <phoneticPr fontId="1" type="noConversion"/>
  </si>
  <si>
    <t>Domaine Trapadis, Rasteau Les Adres</t>
    <phoneticPr fontId="1" type="noConversion"/>
  </si>
  <si>
    <t>Domaine Pierre Henri Morel, Gigondas</t>
    <phoneticPr fontId="1" type="noConversion"/>
  </si>
  <si>
    <t>Domaine Bonserine, Cote Rotie Sarrasine</t>
    <phoneticPr fontId="1" type="noConversion"/>
  </si>
  <si>
    <t>Chateau Lesparre bio</t>
    <phoneticPr fontId="1" type="noConversion"/>
  </si>
  <si>
    <r>
      <t xml:space="preserve">Chateau Reynon </t>
    </r>
    <r>
      <rPr>
        <sz val="11"/>
        <rFont val="맑은 고딕"/>
        <family val="3"/>
        <charset val="129"/>
      </rPr>
      <t>R</t>
    </r>
    <r>
      <rPr>
        <sz val="11"/>
        <rFont val="맑은 고딕"/>
        <family val="3"/>
        <charset val="129"/>
      </rPr>
      <t>ouge</t>
    </r>
    <phoneticPr fontId="1" type="noConversion"/>
  </si>
  <si>
    <t>Chateau Patache d’Aux</t>
    <phoneticPr fontId="1" type="noConversion"/>
  </si>
  <si>
    <t>Chateau Tour de Pez</t>
    <phoneticPr fontId="1" type="noConversion"/>
  </si>
  <si>
    <t xml:space="preserve"> Chateau Le Crock</t>
    <phoneticPr fontId="1" type="noConversion"/>
  </si>
  <si>
    <t>Chateau Greysac</t>
    <phoneticPr fontId="1" type="noConversion"/>
  </si>
  <si>
    <t>Chateau Rollan de By</t>
    <phoneticPr fontId="1" type="noConversion"/>
  </si>
  <si>
    <t>Chateau Brun Despagne Querre</t>
    <phoneticPr fontId="1" type="noConversion"/>
  </si>
  <si>
    <t>Chateau Cassagne Haut Canon</t>
    <phoneticPr fontId="1" type="noConversion"/>
  </si>
  <si>
    <t>Chateau Villars</t>
    <phoneticPr fontId="1" type="noConversion"/>
  </si>
  <si>
    <t>Chateau Du Parc</t>
    <phoneticPr fontId="1" type="noConversion"/>
  </si>
  <si>
    <t>Chateau D'Aiguilhe Querre</t>
    <phoneticPr fontId="1" type="noConversion"/>
  </si>
  <si>
    <t>Chateau de Laussac</t>
    <phoneticPr fontId="1" type="noConversion"/>
  </si>
  <si>
    <t>Chateau St Jean de Lavaud</t>
    <phoneticPr fontId="1" type="noConversion"/>
  </si>
  <si>
    <t>Chateau Cassagne Haut Canon La Truffiere</t>
    <phoneticPr fontId="1" type="noConversion"/>
  </si>
  <si>
    <t>Chateau La Vieille Cure</t>
    <phoneticPr fontId="1" type="noConversion"/>
  </si>
  <si>
    <t>Chateau Perron la Fleur</t>
    <phoneticPr fontId="1" type="noConversion"/>
  </si>
  <si>
    <t>Chateau Les Gravieres</t>
    <phoneticPr fontId="1" type="noConversion"/>
  </si>
  <si>
    <t>Chateau Cros Figeac</t>
    <phoneticPr fontId="1" type="noConversion"/>
  </si>
  <si>
    <t>Chateau Franc Mayne</t>
    <phoneticPr fontId="1" type="noConversion"/>
  </si>
  <si>
    <t>Bourgogne Rouge</t>
    <phoneticPr fontId="1" type="noConversion"/>
  </si>
  <si>
    <t>Graves</t>
    <phoneticPr fontId="1" type="noConversion"/>
  </si>
  <si>
    <t>Domaine Pierre Amiot et Fils, Clos de la Roche</t>
    <phoneticPr fontId="1" type="noConversion"/>
  </si>
  <si>
    <t>Vougeot GC</t>
    <phoneticPr fontId="1" type="noConversion"/>
  </si>
  <si>
    <t xml:space="preserve">Gevrey Chambertin GC </t>
  </si>
  <si>
    <r>
      <t>D</t>
    </r>
    <r>
      <rPr>
        <sz val="11"/>
        <rFont val="맑은 고딕"/>
        <family val="3"/>
        <charset val="129"/>
      </rPr>
      <t>omaine Courcel, Pommard, Clos des Epenot</t>
    </r>
    <phoneticPr fontId="1" type="noConversion"/>
  </si>
  <si>
    <t>Morey Saint Denis GC</t>
    <phoneticPr fontId="1" type="noConversion"/>
  </si>
  <si>
    <t>Pommard 1er Cru</t>
    <phoneticPr fontId="1" type="noConversion"/>
  </si>
  <si>
    <t>Domaine G. Roumier, Morey St-Denis, 1er cru</t>
    <phoneticPr fontId="1" type="noConversion"/>
  </si>
  <si>
    <t>Morey St Denis 1er Cru</t>
    <phoneticPr fontId="1" type="noConversion"/>
  </si>
  <si>
    <t>Red</t>
    <phoneticPr fontId="1" type="noConversion"/>
  </si>
  <si>
    <t>Pinot Noir</t>
    <phoneticPr fontId="1" type="noConversion"/>
  </si>
  <si>
    <t>Medium+</t>
    <phoneticPr fontId="1" type="noConversion"/>
  </si>
  <si>
    <t>Chambolle Musigny 1er cru</t>
    <phoneticPr fontId="1" type="noConversion"/>
  </si>
  <si>
    <t>Pauillac</t>
    <phoneticPr fontId="1" type="noConversion"/>
  </si>
  <si>
    <t>Cabernet Sauvignon</t>
    <phoneticPr fontId="1" type="noConversion"/>
  </si>
  <si>
    <t>Full</t>
    <phoneticPr fontId="1" type="noConversion"/>
  </si>
  <si>
    <t>Chateau Pichon Longueville Baron</t>
    <phoneticPr fontId="1" type="noConversion"/>
  </si>
  <si>
    <t>Chateau Leoville-Barton</t>
    <phoneticPr fontId="1" type="noConversion"/>
  </si>
  <si>
    <t>St Julien</t>
    <phoneticPr fontId="1" type="noConversion"/>
  </si>
  <si>
    <t>Chateau Lagrange</t>
    <phoneticPr fontId="1" type="noConversion"/>
  </si>
  <si>
    <t>Margaux</t>
    <phoneticPr fontId="1" type="noConversion"/>
  </si>
  <si>
    <t>Chateau Haut Bailly</t>
    <phoneticPr fontId="1" type="noConversion"/>
  </si>
  <si>
    <t>Pessac Leognan GCC</t>
    <phoneticPr fontId="1" type="noConversion"/>
  </si>
  <si>
    <t>Chateau Valandraud</t>
    <phoneticPr fontId="1" type="noConversion"/>
  </si>
  <si>
    <t>St Emillon 1er GCC</t>
    <phoneticPr fontId="1" type="noConversion"/>
  </si>
  <si>
    <t>Merlot</t>
    <phoneticPr fontId="1" type="noConversion"/>
  </si>
  <si>
    <t>Pomerol</t>
    <phoneticPr fontId="1" type="noConversion"/>
  </si>
  <si>
    <t>Chateau Le Moulin</t>
    <phoneticPr fontId="1" type="noConversion"/>
  </si>
  <si>
    <t>Domaine Patrice et Michele Rion, Chambolle Musigny, 1er Les Cras</t>
    <phoneticPr fontId="1" type="noConversion"/>
  </si>
  <si>
    <t>Full</t>
    <phoneticPr fontId="1" type="noConversion"/>
  </si>
  <si>
    <t>Medium-</t>
    <phoneticPr fontId="1" type="noConversion"/>
  </si>
  <si>
    <t>Medium+</t>
    <phoneticPr fontId="1" type="noConversion"/>
  </si>
  <si>
    <t>Bad Boy</t>
    <phoneticPr fontId="1" type="noConversion"/>
  </si>
  <si>
    <t>3 de Valandraud</t>
    <phoneticPr fontId="1" type="noConversion"/>
  </si>
  <si>
    <t>수입량</t>
    <phoneticPr fontId="1" type="noConversion"/>
  </si>
  <si>
    <t>용인</t>
    <phoneticPr fontId="1" type="noConversion"/>
  </si>
  <si>
    <t>성내동</t>
    <phoneticPr fontId="1" type="noConversion"/>
  </si>
  <si>
    <t>사무실</t>
    <phoneticPr fontId="1" type="noConversion"/>
  </si>
  <si>
    <t>판매량</t>
    <phoneticPr fontId="1" type="noConversion"/>
  </si>
  <si>
    <t>테이스팅</t>
    <phoneticPr fontId="1" type="noConversion"/>
  </si>
  <si>
    <t>김포</t>
    <phoneticPr fontId="1" type="noConversion"/>
  </si>
  <si>
    <t>기타</t>
    <phoneticPr fontId="1" type="noConversion"/>
  </si>
  <si>
    <t>식검</t>
    <phoneticPr fontId="1" type="noConversion"/>
  </si>
  <si>
    <t>차이량</t>
    <phoneticPr fontId="1" type="noConversion"/>
  </si>
  <si>
    <t>Vintage</t>
    <phoneticPr fontId="1" type="noConversion"/>
  </si>
  <si>
    <t>AOC</t>
    <phoneticPr fontId="1" type="noConversion"/>
  </si>
  <si>
    <t>TYPE</t>
    <phoneticPr fontId="1" type="noConversion"/>
  </si>
  <si>
    <t>Major Grape</t>
    <phoneticPr fontId="1" type="noConversion"/>
  </si>
  <si>
    <t>Body</t>
    <phoneticPr fontId="1" type="noConversion"/>
  </si>
  <si>
    <t>판매가</t>
    <phoneticPr fontId="1" type="noConversion"/>
  </si>
  <si>
    <t>소비자가</t>
    <phoneticPr fontId="1" type="noConversion"/>
  </si>
  <si>
    <t>Name</t>
    <phoneticPr fontId="1" type="noConversion"/>
  </si>
  <si>
    <t>Domaine Pierre Amiot et Fils, Morey St Denis 
Aux Charmes</t>
    <phoneticPr fontId="1" type="noConversion"/>
  </si>
  <si>
    <t>Morey Saint Denis 1er Cru</t>
    <phoneticPr fontId="1" type="noConversion"/>
  </si>
  <si>
    <t>Red</t>
    <phoneticPr fontId="1" type="noConversion"/>
  </si>
  <si>
    <t>Pinot Noir</t>
    <phoneticPr fontId="1" type="noConversion"/>
  </si>
  <si>
    <t>Medium+</t>
    <phoneticPr fontId="1" type="noConversion"/>
  </si>
  <si>
    <t>Sparkling</t>
    <phoneticPr fontId="1" type="noConversion"/>
  </si>
  <si>
    <t>Bourgogne</t>
    <phoneticPr fontId="1" type="noConversion"/>
  </si>
  <si>
    <t>Rhone Valley</t>
    <phoneticPr fontId="1" type="noConversion"/>
  </si>
  <si>
    <t>Bordeaux</t>
    <phoneticPr fontId="1" type="noConversion"/>
  </si>
  <si>
    <t>살롱뒤뱅 가라지세일 와인리스트 2013.08.14</t>
    <phoneticPr fontId="1" type="noConversion"/>
  </si>
  <si>
    <t>Chateau Haut-Batailley</t>
    <phoneticPr fontId="1" type="noConversion"/>
  </si>
  <si>
    <t>Chateau Giscours</t>
    <phoneticPr fontId="1" type="noConversion"/>
  </si>
  <si>
    <t>Volnay</t>
    <phoneticPr fontId="1" type="noConversion"/>
  </si>
  <si>
    <t>Puligny Montrachet</t>
    <phoneticPr fontId="1" type="noConversion"/>
  </si>
  <si>
    <t>Chateau de Lussac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</si>
</sst>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mm&quot;월&quot;\ dd&quot;일&quot;"/>
    <numFmt numFmtId="177" formatCode="&quot;₩&quot;#,##0;[Red]&quot;₩&quot;#,##0"/>
    <numFmt numFmtId="178" formatCode="&quot;₩&quot;#,##0_);[Red]\(&quot;₩&quot;#,##0\)"/>
  </numFmts>
  <fonts count="2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1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7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1"/>
      <color rgb="FF00B0F0"/>
      <name val="맑은 고딕"/>
      <family val="3"/>
      <charset val="129"/>
    </font>
    <font>
      <sz val="11"/>
      <color rgb="FF00B0F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</font>
    <font>
      <sz val="11"/>
      <color rgb="FF0070C0"/>
      <name val="맑은 고딕"/>
      <family val="3"/>
      <charset val="129"/>
    </font>
    <font>
      <sz val="11"/>
      <color rgb="FF0070C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0" fillId="0" borderId="0" xfId="0" applyFill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13" fillId="3" borderId="0" xfId="0" applyFont="1" applyFill="1" applyBorder="1">
      <alignment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1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176" fontId="0" fillId="0" borderId="5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7" fontId="0" fillId="0" borderId="0" xfId="0" applyNumberFormat="1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5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5" xfId="0" applyFont="1" applyBorder="1">
      <alignment vertical="center"/>
    </xf>
    <xf numFmtId="178" fontId="0" fillId="0" borderId="0" xfId="0" applyNumberFormat="1" applyFill="1" applyBorder="1">
      <alignment vertical="center"/>
    </xf>
    <xf numFmtId="178" fontId="0" fillId="0" borderId="0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7" fontId="15" fillId="0" borderId="1" xfId="0" applyNumberFormat="1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>
      <alignment vertical="center"/>
    </xf>
    <xf numFmtId="176" fontId="14" fillId="0" borderId="5" xfId="0" applyNumberFormat="1" applyFont="1" applyFill="1" applyBorder="1">
      <alignment vertical="center"/>
    </xf>
    <xf numFmtId="176" fontId="15" fillId="0" borderId="0" xfId="0" applyNumberFormat="1" applyFont="1" applyBorder="1">
      <alignment vertical="center"/>
    </xf>
    <xf numFmtId="177" fontId="15" fillId="0" borderId="1" xfId="0" applyNumberFormat="1" applyFont="1" applyBorder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7" fillId="0" borderId="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7" fillId="0" borderId="0" xfId="0" applyFont="1" applyBorder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0" xfId="0" applyFont="1" applyFill="1" applyBorder="1">
      <alignment vertical="center"/>
    </xf>
    <xf numFmtId="0" fontId="14" fillId="0" borderId="5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Border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1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7" fontId="15" fillId="0" borderId="14" xfId="0" applyNumberFormat="1" applyFont="1" applyBorder="1" applyAlignment="1">
      <alignment horizontal="center" vertical="center"/>
    </xf>
    <xf numFmtId="178" fontId="15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178" fontId="0" fillId="6" borderId="1" xfId="0" applyNumberForma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0" fontId="14" fillId="0" borderId="25" xfId="0" applyFont="1" applyBorder="1" applyAlignment="1">
      <alignment horizontal="left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8" fontId="22" fillId="0" borderId="1" xfId="0" applyNumberFormat="1" applyFont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177" fontId="22" fillId="6" borderId="1" xfId="0" applyNumberFormat="1" applyFont="1" applyFill="1" applyBorder="1" applyAlignment="1">
      <alignment horizontal="center" vertical="center"/>
    </xf>
    <xf numFmtId="178" fontId="22" fillId="6" borderId="1" xfId="0" applyNumberFormat="1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77" fontId="22" fillId="0" borderId="4" xfId="0" applyNumberFormat="1" applyFont="1" applyBorder="1" applyAlignment="1">
      <alignment horizontal="center" vertical="center"/>
    </xf>
    <xf numFmtId="178" fontId="22" fillId="0" borderId="4" xfId="0" applyNumberFormat="1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77" fontId="24" fillId="0" borderId="16" xfId="0" applyNumberFormat="1" applyFont="1" applyFill="1" applyBorder="1" applyAlignment="1">
      <alignment horizontal="center" vertical="center"/>
    </xf>
    <xf numFmtId="178" fontId="24" fillId="0" borderId="16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177" fontId="26" fillId="0" borderId="1" xfId="0" applyNumberFormat="1" applyFont="1" applyFill="1" applyBorder="1" applyAlignment="1">
      <alignment horizontal="center" vertical="center"/>
    </xf>
    <xf numFmtId="178" fontId="26" fillId="0" borderId="1" xfId="0" applyNumberFormat="1" applyFont="1" applyFill="1" applyBorder="1" applyAlignment="1">
      <alignment horizontal="center" vertical="center"/>
    </xf>
    <xf numFmtId="177" fontId="25" fillId="0" borderId="17" xfId="0" applyNumberFormat="1" applyFon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27" fillId="5" borderId="23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177" fontId="22" fillId="7" borderId="7" xfId="0" applyNumberFormat="1" applyFont="1" applyFill="1" applyBorder="1" applyAlignment="1">
      <alignment horizontal="center" vertical="center"/>
    </xf>
    <xf numFmtId="178" fontId="22" fillId="7" borderId="7" xfId="0" applyNumberFormat="1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left" vertical="center"/>
    </xf>
    <xf numFmtId="0" fontId="19" fillId="7" borderId="0" xfId="0" applyFont="1" applyFill="1">
      <alignment vertical="center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>
      <alignment vertical="center"/>
    </xf>
    <xf numFmtId="0" fontId="21" fillId="7" borderId="13" xfId="0" applyFont="1" applyFill="1" applyBorder="1" applyAlignment="1">
      <alignment horizontal="center" vertical="center" wrapText="1"/>
    </xf>
    <xf numFmtId="0" fontId="21" fillId="7" borderId="27" xfId="0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177" fontId="22" fillId="7" borderId="14" xfId="0" applyNumberFormat="1" applyFont="1" applyFill="1" applyBorder="1" applyAlignment="1">
      <alignment horizontal="center" vertical="center"/>
    </xf>
    <xf numFmtId="178" fontId="22" fillId="7" borderId="14" xfId="0" applyNumberFormat="1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7" xfId="0" applyFont="1" applyFill="1" applyBorder="1" applyAlignment="1">
      <alignment horizontal="center" vertical="center"/>
    </xf>
    <xf numFmtId="177" fontId="22" fillId="7" borderId="27" xfId="0" applyNumberFormat="1" applyFont="1" applyFill="1" applyBorder="1" applyAlignment="1">
      <alignment horizontal="center" vertical="center"/>
    </xf>
    <xf numFmtId="178" fontId="22" fillId="7" borderId="27" xfId="0" applyNumberFormat="1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177" fontId="22" fillId="7" borderId="1" xfId="0" applyNumberFormat="1" applyFont="1" applyFill="1" applyBorder="1" applyAlignment="1">
      <alignment horizontal="center" vertical="center"/>
    </xf>
    <xf numFmtId="178" fontId="22" fillId="7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1"/>
  <sheetViews>
    <sheetView tabSelected="1" workbookViewId="0">
      <selection activeCell="T60" sqref="T60"/>
    </sheetView>
  </sheetViews>
  <sheetFormatPr defaultRowHeight="16.5"/>
  <cols>
    <col min="1" max="1" width="48.25" style="26" customWidth="1"/>
    <col min="2" max="2" width="0" hidden="1" customWidth="1"/>
    <col min="3" max="3" width="5.25" style="8" hidden="1" customWidth="1"/>
    <col min="4" max="6" width="7.125" style="27" hidden="1" customWidth="1"/>
    <col min="7" max="7" width="9" style="8" hidden="1" customWidth="1"/>
    <col min="8" max="8" width="8.25" style="27" hidden="1" customWidth="1"/>
    <col min="9" max="9" width="7.125" style="8" hidden="1" customWidth="1"/>
    <col min="10" max="10" width="5.25" style="27" hidden="1" customWidth="1"/>
    <col min="11" max="11" width="7.125" hidden="1" customWidth="1"/>
    <col min="12" max="12" width="7.5" customWidth="1"/>
    <col min="13" max="13" width="25.5" customWidth="1"/>
    <col min="14" max="14" width="13.75" customWidth="1"/>
    <col min="15" max="15" width="19.5" customWidth="1"/>
    <col min="16" max="16" width="9.875" customWidth="1"/>
    <col min="17" max="17" width="9.875" style="37" customWidth="1"/>
    <col min="18" max="18" width="9.875" style="44" customWidth="1"/>
    <col min="19" max="19" width="62.75" hidden="1" customWidth="1"/>
    <col min="21" max="21" width="9" style="1"/>
    <col min="22" max="22" width="9.125" style="1" customWidth="1"/>
  </cols>
  <sheetData>
    <row r="1" spans="1:39" ht="33" customHeight="1" thickBot="1">
      <c r="A1" s="148" t="s">
        <v>187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50"/>
      <c r="V1" s="2"/>
    </row>
    <row r="2" spans="1:39" ht="16.5" customHeight="1" thickBot="1">
      <c r="A2" s="137" t="s">
        <v>177</v>
      </c>
      <c r="B2" s="138" t="s">
        <v>160</v>
      </c>
      <c r="C2" s="139" t="s">
        <v>161</v>
      </c>
      <c r="D2" s="139" t="s">
        <v>162</v>
      </c>
      <c r="E2" s="139" t="s">
        <v>163</v>
      </c>
      <c r="F2" s="139" t="s">
        <v>164</v>
      </c>
      <c r="G2" s="139" t="s">
        <v>165</v>
      </c>
      <c r="H2" s="139" t="s">
        <v>166</v>
      </c>
      <c r="I2" s="139" t="s">
        <v>167</v>
      </c>
      <c r="J2" s="139" t="s">
        <v>168</v>
      </c>
      <c r="K2" s="140" t="s">
        <v>169</v>
      </c>
      <c r="L2" s="141" t="s">
        <v>170</v>
      </c>
      <c r="M2" s="141" t="s">
        <v>171</v>
      </c>
      <c r="N2" s="141" t="s">
        <v>172</v>
      </c>
      <c r="O2" s="141" t="s">
        <v>173</v>
      </c>
      <c r="P2" s="141" t="s">
        <v>174</v>
      </c>
      <c r="Q2" s="142" t="s">
        <v>175</v>
      </c>
      <c r="R2" s="143" t="s">
        <v>176</v>
      </c>
      <c r="S2" s="100"/>
      <c r="V2" s="2"/>
    </row>
    <row r="3" spans="1:39">
      <c r="A3" s="152" t="s">
        <v>183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30"/>
      <c r="U3" s="11"/>
      <c r="V3" s="12"/>
    </row>
    <row r="4" spans="1:39">
      <c r="A4" s="28" t="s">
        <v>13</v>
      </c>
      <c r="B4" s="3">
        <v>366</v>
      </c>
      <c r="C4" s="5">
        <v>0</v>
      </c>
      <c r="D4" s="5">
        <v>27</v>
      </c>
      <c r="E4" s="5">
        <v>3</v>
      </c>
      <c r="F4" s="4">
        <v>45</v>
      </c>
      <c r="G4" s="4">
        <v>65</v>
      </c>
      <c r="H4" s="4">
        <v>198</v>
      </c>
      <c r="I4" s="4">
        <v>28</v>
      </c>
      <c r="J4" s="4">
        <v>0</v>
      </c>
      <c r="K4" s="3">
        <f>B4-SUM(C4:J4)</f>
        <v>0</v>
      </c>
      <c r="L4" s="3" t="s">
        <v>22</v>
      </c>
      <c r="M4" s="3" t="s">
        <v>23</v>
      </c>
      <c r="N4" s="3" t="s">
        <v>24</v>
      </c>
      <c r="O4" s="3" t="s">
        <v>25</v>
      </c>
      <c r="P4" s="3" t="s">
        <v>156</v>
      </c>
      <c r="Q4" s="47">
        <v>65000</v>
      </c>
      <c r="R4" s="48">
        <v>120000</v>
      </c>
      <c r="S4" s="32"/>
      <c r="U4" s="11"/>
      <c r="V4" s="12"/>
    </row>
    <row r="5" spans="1:39">
      <c r="A5" s="92" t="s">
        <v>95</v>
      </c>
      <c r="B5" s="102">
        <v>144</v>
      </c>
      <c r="C5" s="103">
        <v>42</v>
      </c>
      <c r="D5" s="102">
        <v>0</v>
      </c>
      <c r="E5" s="103">
        <v>1</v>
      </c>
      <c r="F5" s="103">
        <v>8</v>
      </c>
      <c r="G5" s="4">
        <v>31</v>
      </c>
      <c r="H5" s="103">
        <f>B5-C5-J5</f>
        <v>102</v>
      </c>
      <c r="I5" s="103">
        <v>2</v>
      </c>
      <c r="J5" s="103"/>
      <c r="K5" s="3">
        <f>B5-SUM(C5:J5)</f>
        <v>-42</v>
      </c>
      <c r="L5" s="3">
        <v>2004</v>
      </c>
      <c r="M5" s="3" t="s">
        <v>26</v>
      </c>
      <c r="N5" s="3" t="s">
        <v>27</v>
      </c>
      <c r="O5" s="3" t="s">
        <v>20</v>
      </c>
      <c r="P5" s="4" t="s">
        <v>11</v>
      </c>
      <c r="Q5" s="47">
        <v>145000</v>
      </c>
      <c r="R5" s="48">
        <v>242000</v>
      </c>
      <c r="S5" s="30"/>
      <c r="U5" s="11"/>
      <c r="V5" s="1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>
      <c r="A6" s="154" t="s">
        <v>184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01"/>
      <c r="W6" s="1"/>
      <c r="X6" s="1"/>
      <c r="Y6" s="5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36"/>
      <c r="AL6" s="43"/>
      <c r="AM6" s="17"/>
    </row>
    <row r="7" spans="1:39">
      <c r="A7" s="64" t="s">
        <v>90</v>
      </c>
      <c r="B7" s="65">
        <v>123</v>
      </c>
      <c r="C7" s="65">
        <v>0</v>
      </c>
      <c r="D7" s="65">
        <v>80</v>
      </c>
      <c r="E7" s="65">
        <v>3</v>
      </c>
      <c r="F7" s="65">
        <v>24</v>
      </c>
      <c r="G7" s="65">
        <v>10</v>
      </c>
      <c r="H7" s="65">
        <v>0</v>
      </c>
      <c r="I7" s="65">
        <v>5</v>
      </c>
      <c r="J7" s="65">
        <v>1</v>
      </c>
      <c r="K7" s="65">
        <f>B7-SUM(C7:J7)</f>
        <v>0</v>
      </c>
      <c r="L7" s="65">
        <v>2009</v>
      </c>
      <c r="M7" s="65" t="s">
        <v>49</v>
      </c>
      <c r="N7" s="65" t="s">
        <v>50</v>
      </c>
      <c r="O7" s="65" t="s">
        <v>51</v>
      </c>
      <c r="P7" s="65" t="s">
        <v>156</v>
      </c>
      <c r="Q7" s="66">
        <v>85000</v>
      </c>
      <c r="R7" s="67">
        <v>204000</v>
      </c>
      <c r="S7" s="101"/>
      <c r="W7" s="1"/>
      <c r="X7" s="1"/>
      <c r="Y7" s="57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36"/>
      <c r="AL7" s="43"/>
      <c r="AM7" s="109"/>
    </row>
    <row r="8" spans="1:39">
      <c r="A8" s="28" t="s">
        <v>91</v>
      </c>
      <c r="B8" s="4">
        <v>63</v>
      </c>
      <c r="C8" s="4">
        <v>0</v>
      </c>
      <c r="D8" s="4">
        <v>46</v>
      </c>
      <c r="E8" s="4">
        <v>1</v>
      </c>
      <c r="F8" s="4">
        <v>5</v>
      </c>
      <c r="G8" s="4">
        <v>6</v>
      </c>
      <c r="H8" s="4">
        <v>0</v>
      </c>
      <c r="I8" s="4">
        <v>4</v>
      </c>
      <c r="J8" s="4">
        <v>1</v>
      </c>
      <c r="K8" s="4">
        <f>B8-SUM(C8:J8)</f>
        <v>0</v>
      </c>
      <c r="L8" s="4">
        <v>2009</v>
      </c>
      <c r="M8" s="4" t="s">
        <v>191</v>
      </c>
      <c r="N8" s="4" t="s">
        <v>17</v>
      </c>
      <c r="O8" s="4" t="s">
        <v>20</v>
      </c>
      <c r="P8" s="4" t="s">
        <v>156</v>
      </c>
      <c r="Q8" s="45">
        <v>98000</v>
      </c>
      <c r="R8" s="46">
        <v>210000</v>
      </c>
      <c r="S8" s="101"/>
      <c r="W8" s="1"/>
      <c r="X8" s="1"/>
      <c r="Y8" s="57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36"/>
      <c r="AL8" s="43"/>
      <c r="AM8" s="109"/>
    </row>
    <row r="9" spans="1:39">
      <c r="A9" s="28" t="s">
        <v>93</v>
      </c>
      <c r="B9" s="4">
        <v>48</v>
      </c>
      <c r="C9" s="4">
        <v>0</v>
      </c>
      <c r="D9" s="4">
        <v>9</v>
      </c>
      <c r="E9" s="4">
        <v>2</v>
      </c>
      <c r="F9" s="4">
        <v>24</v>
      </c>
      <c r="G9" s="4">
        <v>8</v>
      </c>
      <c r="H9" s="4">
        <v>0</v>
      </c>
      <c r="I9" s="4">
        <v>4</v>
      </c>
      <c r="J9" s="4">
        <v>1</v>
      </c>
      <c r="K9" s="4">
        <f>B9-SUM(C9:J9)</f>
        <v>0</v>
      </c>
      <c r="L9" s="4">
        <v>2009</v>
      </c>
      <c r="M9" s="4" t="s">
        <v>21</v>
      </c>
      <c r="N9" s="4" t="s">
        <v>17</v>
      </c>
      <c r="O9" s="4" t="s">
        <v>20</v>
      </c>
      <c r="P9" s="4" t="s">
        <v>10</v>
      </c>
      <c r="Q9" s="45">
        <v>107000</v>
      </c>
      <c r="R9" s="46">
        <v>220000</v>
      </c>
      <c r="S9" s="101"/>
      <c r="W9" s="1"/>
      <c r="X9" s="1"/>
      <c r="Y9" s="57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36"/>
      <c r="AL9" s="43"/>
      <c r="AM9" s="109"/>
    </row>
    <row r="10" spans="1:39">
      <c r="A10" s="28" t="s">
        <v>96</v>
      </c>
      <c r="B10" s="3">
        <v>136</v>
      </c>
      <c r="C10" s="4">
        <v>0</v>
      </c>
      <c r="D10" s="4">
        <v>37</v>
      </c>
      <c r="E10" s="4">
        <v>0</v>
      </c>
      <c r="F10" s="4">
        <v>66</v>
      </c>
      <c r="G10" s="4">
        <v>14</v>
      </c>
      <c r="H10" s="4">
        <v>0</v>
      </c>
      <c r="I10" s="4">
        <v>18</v>
      </c>
      <c r="J10" s="4">
        <v>1</v>
      </c>
      <c r="K10" s="4">
        <f>B10-SUM(C10:J10)</f>
        <v>0</v>
      </c>
      <c r="L10" s="4">
        <v>2009</v>
      </c>
      <c r="M10" s="4" t="s">
        <v>125</v>
      </c>
      <c r="N10" s="4" t="s">
        <v>28</v>
      </c>
      <c r="O10" s="4" t="s">
        <v>29</v>
      </c>
      <c r="P10" s="4" t="s">
        <v>10</v>
      </c>
      <c r="Q10" s="45">
        <v>42000</v>
      </c>
      <c r="R10" s="46">
        <v>78000</v>
      </c>
      <c r="S10" s="38" t="s">
        <v>0</v>
      </c>
    </row>
    <row r="11" spans="1:39" s="60" customFormat="1">
      <c r="A11" s="64" t="s">
        <v>97</v>
      </c>
      <c r="B11" s="63">
        <v>64</v>
      </c>
      <c r="C11" s="65">
        <v>0</v>
      </c>
      <c r="D11" s="65">
        <v>33</v>
      </c>
      <c r="E11" s="65">
        <v>1</v>
      </c>
      <c r="F11" s="65">
        <v>19</v>
      </c>
      <c r="G11" s="65">
        <v>6</v>
      </c>
      <c r="H11" s="65">
        <v>0</v>
      </c>
      <c r="I11" s="65">
        <v>4</v>
      </c>
      <c r="J11" s="65">
        <v>1</v>
      </c>
      <c r="K11" s="65">
        <f t="shared" ref="K11:K18" si="0">B11-SUM(C11:J11)</f>
        <v>0</v>
      </c>
      <c r="L11" s="65">
        <v>2009</v>
      </c>
      <c r="M11" s="65" t="s">
        <v>190</v>
      </c>
      <c r="N11" s="65" t="s">
        <v>52</v>
      </c>
      <c r="O11" s="65" t="s">
        <v>53</v>
      </c>
      <c r="P11" s="65" t="s">
        <v>10</v>
      </c>
      <c r="Q11" s="66">
        <v>85000</v>
      </c>
      <c r="R11" s="67">
        <v>185000</v>
      </c>
      <c r="S11" s="69" t="s">
        <v>55</v>
      </c>
      <c r="U11" s="70"/>
      <c r="V11" s="62"/>
    </row>
    <row r="12" spans="1:39">
      <c r="A12" s="28" t="s">
        <v>98</v>
      </c>
      <c r="B12" s="4">
        <v>62</v>
      </c>
      <c r="C12" s="4">
        <v>0</v>
      </c>
      <c r="D12" s="4">
        <v>40</v>
      </c>
      <c r="E12" s="4">
        <v>1</v>
      </c>
      <c r="F12" s="4">
        <v>12</v>
      </c>
      <c r="G12" s="4">
        <v>4</v>
      </c>
      <c r="H12" s="4">
        <v>0</v>
      </c>
      <c r="I12" s="4">
        <v>5</v>
      </c>
      <c r="J12" s="4">
        <v>0</v>
      </c>
      <c r="K12" s="4">
        <f t="shared" si="0"/>
        <v>0</v>
      </c>
      <c r="L12" s="4">
        <v>2009</v>
      </c>
      <c r="M12" s="4" t="s">
        <v>30</v>
      </c>
      <c r="N12" s="4" t="s">
        <v>28</v>
      </c>
      <c r="O12" s="4" t="s">
        <v>29</v>
      </c>
      <c r="P12" s="4" t="s">
        <v>10</v>
      </c>
      <c r="Q12" s="45">
        <v>75000</v>
      </c>
      <c r="R12" s="46">
        <v>130000</v>
      </c>
      <c r="S12" s="39" t="s">
        <v>1</v>
      </c>
    </row>
    <row r="13" spans="1:39" s="60" customFormat="1">
      <c r="A13" s="64" t="s">
        <v>99</v>
      </c>
      <c r="B13" s="65">
        <v>63</v>
      </c>
      <c r="C13" s="65">
        <v>0</v>
      </c>
      <c r="D13" s="65">
        <v>30</v>
      </c>
      <c r="E13" s="65">
        <v>4</v>
      </c>
      <c r="F13" s="65">
        <v>16</v>
      </c>
      <c r="G13" s="65">
        <v>6</v>
      </c>
      <c r="H13" s="65">
        <v>0</v>
      </c>
      <c r="I13" s="65">
        <v>6</v>
      </c>
      <c r="J13" s="65">
        <v>1</v>
      </c>
      <c r="K13" s="65">
        <f t="shared" si="0"/>
        <v>0</v>
      </c>
      <c r="L13" s="65">
        <v>2006</v>
      </c>
      <c r="M13" s="65" t="s">
        <v>56</v>
      </c>
      <c r="N13" s="65" t="s">
        <v>44</v>
      </c>
      <c r="O13" s="65" t="s">
        <v>57</v>
      </c>
      <c r="P13" s="65" t="s">
        <v>46</v>
      </c>
      <c r="Q13" s="66">
        <v>85000</v>
      </c>
      <c r="R13" s="67">
        <v>190000</v>
      </c>
      <c r="S13" s="68" t="s">
        <v>58</v>
      </c>
      <c r="U13" s="62"/>
      <c r="V13" s="62"/>
    </row>
    <row r="14" spans="1:39" s="60" customFormat="1">
      <c r="A14" s="108" t="s">
        <v>130</v>
      </c>
      <c r="B14" s="104"/>
      <c r="C14" s="105"/>
      <c r="D14" s="104"/>
      <c r="E14" s="105"/>
      <c r="F14" s="105"/>
      <c r="G14" s="105"/>
      <c r="H14" s="105"/>
      <c r="I14" s="105"/>
      <c r="J14" s="105"/>
      <c r="K14" s="105"/>
      <c r="L14" s="105">
        <v>2004</v>
      </c>
      <c r="M14" s="105" t="s">
        <v>132</v>
      </c>
      <c r="N14" s="105" t="s">
        <v>28</v>
      </c>
      <c r="O14" s="105" t="s">
        <v>29</v>
      </c>
      <c r="P14" s="105" t="s">
        <v>11</v>
      </c>
      <c r="Q14" s="106">
        <v>193000</v>
      </c>
      <c r="R14" s="107">
        <v>282000</v>
      </c>
      <c r="S14" s="68"/>
      <c r="U14" s="62"/>
      <c r="V14" s="62"/>
    </row>
    <row r="15" spans="1:39" s="60" customFormat="1" ht="33.75" customHeight="1">
      <c r="A15" s="144" t="s">
        <v>178</v>
      </c>
      <c r="B15" s="145">
        <v>123</v>
      </c>
      <c r="C15" s="145">
        <v>0</v>
      </c>
      <c r="D15" s="145">
        <v>57</v>
      </c>
      <c r="E15" s="145">
        <v>2</v>
      </c>
      <c r="F15" s="145">
        <v>38</v>
      </c>
      <c r="G15" s="145">
        <v>20</v>
      </c>
      <c r="H15" s="145">
        <v>0</v>
      </c>
      <c r="I15" s="145">
        <v>5</v>
      </c>
      <c r="J15" s="145">
        <v>1</v>
      </c>
      <c r="K15" s="145">
        <f t="shared" si="0"/>
        <v>0</v>
      </c>
      <c r="L15" s="145">
        <v>2008</v>
      </c>
      <c r="M15" s="145" t="s">
        <v>179</v>
      </c>
      <c r="N15" s="145" t="s">
        <v>180</v>
      </c>
      <c r="O15" s="145" t="s">
        <v>181</v>
      </c>
      <c r="P15" s="145" t="s">
        <v>182</v>
      </c>
      <c r="Q15" s="146">
        <v>104000</v>
      </c>
      <c r="R15" s="147">
        <v>210000</v>
      </c>
      <c r="S15" s="68" t="s">
        <v>85</v>
      </c>
      <c r="U15" s="62"/>
      <c r="V15" s="91"/>
    </row>
    <row r="16" spans="1:39">
      <c r="A16" s="51" t="s">
        <v>127</v>
      </c>
      <c r="B16" s="4">
        <v>36</v>
      </c>
      <c r="C16" s="4">
        <v>0</v>
      </c>
      <c r="D16" s="4">
        <v>11</v>
      </c>
      <c r="E16" s="4">
        <v>2</v>
      </c>
      <c r="F16" s="4">
        <v>18</v>
      </c>
      <c r="G16" s="4">
        <v>3</v>
      </c>
      <c r="H16" s="4">
        <v>0</v>
      </c>
      <c r="I16" s="4">
        <v>2</v>
      </c>
      <c r="J16" s="4">
        <v>0</v>
      </c>
      <c r="K16" s="4">
        <f t="shared" si="0"/>
        <v>0</v>
      </c>
      <c r="L16" s="4">
        <v>2007</v>
      </c>
      <c r="M16" s="4" t="s">
        <v>131</v>
      </c>
      <c r="N16" s="4" t="s">
        <v>28</v>
      </c>
      <c r="O16" s="4" t="s">
        <v>29</v>
      </c>
      <c r="P16" s="4" t="s">
        <v>11</v>
      </c>
      <c r="Q16" s="45">
        <v>210000</v>
      </c>
      <c r="R16" s="46">
        <v>340000</v>
      </c>
      <c r="S16" s="39" t="s">
        <v>3</v>
      </c>
      <c r="V16" s="6"/>
    </row>
    <row r="17" spans="1:22">
      <c r="A17" s="28" t="s">
        <v>100</v>
      </c>
      <c r="B17" s="4">
        <v>36</v>
      </c>
      <c r="C17" s="4">
        <v>0</v>
      </c>
      <c r="D17" s="4">
        <v>32</v>
      </c>
      <c r="E17" s="4">
        <v>1</v>
      </c>
      <c r="F17" s="4">
        <v>0</v>
      </c>
      <c r="G17" s="4">
        <v>1</v>
      </c>
      <c r="H17" s="4">
        <v>0</v>
      </c>
      <c r="I17" s="4">
        <v>1</v>
      </c>
      <c r="J17" s="4">
        <v>1</v>
      </c>
      <c r="K17" s="4">
        <f t="shared" si="0"/>
        <v>0</v>
      </c>
      <c r="L17" s="4">
        <v>2007</v>
      </c>
      <c r="M17" s="4" t="s">
        <v>128</v>
      </c>
      <c r="N17" s="4" t="s">
        <v>28</v>
      </c>
      <c r="O17" s="4" t="s">
        <v>29</v>
      </c>
      <c r="P17" s="4" t="s">
        <v>11</v>
      </c>
      <c r="Q17" s="45">
        <v>292000</v>
      </c>
      <c r="R17" s="46">
        <v>525000</v>
      </c>
      <c r="S17" s="39" t="s">
        <v>4</v>
      </c>
      <c r="V17" s="7"/>
    </row>
    <row r="18" spans="1:22" s="60" customFormat="1">
      <c r="A18" s="64" t="s">
        <v>101</v>
      </c>
      <c r="B18" s="65">
        <v>39</v>
      </c>
      <c r="C18" s="65">
        <v>0</v>
      </c>
      <c r="D18" s="65">
        <v>24</v>
      </c>
      <c r="E18" s="65">
        <v>2</v>
      </c>
      <c r="F18" s="65">
        <v>0</v>
      </c>
      <c r="G18" s="65">
        <v>9</v>
      </c>
      <c r="H18" s="65">
        <v>0</v>
      </c>
      <c r="I18" s="65">
        <v>3</v>
      </c>
      <c r="J18" s="65">
        <v>1</v>
      </c>
      <c r="K18" s="65">
        <f t="shared" si="0"/>
        <v>0</v>
      </c>
      <c r="L18" s="65">
        <v>2004</v>
      </c>
      <c r="M18" s="65" t="s">
        <v>129</v>
      </c>
      <c r="N18" s="65" t="s">
        <v>77</v>
      </c>
      <c r="O18" s="65" t="s">
        <v>83</v>
      </c>
      <c r="P18" s="65" t="s">
        <v>82</v>
      </c>
      <c r="Q18" s="66">
        <v>240000</v>
      </c>
      <c r="R18" s="67">
        <v>540000</v>
      </c>
      <c r="S18" s="68" t="s">
        <v>84</v>
      </c>
      <c r="U18" s="62"/>
      <c r="V18" s="62"/>
    </row>
    <row r="19" spans="1:22">
      <c r="A19" s="154" t="s">
        <v>185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39"/>
    </row>
    <row r="20" spans="1:22">
      <c r="A20" s="64" t="s">
        <v>92</v>
      </c>
      <c r="B20" s="65">
        <v>124</v>
      </c>
      <c r="C20" s="65">
        <v>0</v>
      </c>
      <c r="D20" s="65">
        <v>95</v>
      </c>
      <c r="E20" s="65">
        <v>0</v>
      </c>
      <c r="F20" s="65">
        <v>10</v>
      </c>
      <c r="G20" s="65">
        <v>13</v>
      </c>
      <c r="H20" s="65">
        <v>0</v>
      </c>
      <c r="I20" s="65">
        <v>5</v>
      </c>
      <c r="J20" s="65">
        <v>1</v>
      </c>
      <c r="K20" s="65">
        <f>B20-SUM(C20:J20)</f>
        <v>0</v>
      </c>
      <c r="L20" s="65">
        <v>2010</v>
      </c>
      <c r="M20" s="65" t="s">
        <v>73</v>
      </c>
      <c r="N20" s="65" t="s">
        <v>74</v>
      </c>
      <c r="O20" s="65" t="s">
        <v>75</v>
      </c>
      <c r="P20" s="65" t="s">
        <v>10</v>
      </c>
      <c r="Q20" s="66">
        <v>90000</v>
      </c>
      <c r="R20" s="67">
        <v>205000</v>
      </c>
      <c r="S20" s="39"/>
    </row>
    <row r="21" spans="1:22">
      <c r="A21" s="28" t="s">
        <v>104</v>
      </c>
      <c r="B21" s="4">
        <v>62</v>
      </c>
      <c r="C21" s="4">
        <v>0</v>
      </c>
      <c r="D21" s="4">
        <v>55</v>
      </c>
      <c r="E21" s="4">
        <v>0</v>
      </c>
      <c r="F21" s="4">
        <v>0</v>
      </c>
      <c r="G21" s="4">
        <v>3</v>
      </c>
      <c r="H21" s="4">
        <v>0</v>
      </c>
      <c r="I21" s="4">
        <v>3</v>
      </c>
      <c r="J21" s="4">
        <v>1</v>
      </c>
      <c r="K21" s="4">
        <f>B21-SUM(C21:J21)</f>
        <v>0</v>
      </c>
      <c r="L21" s="4">
        <v>2009</v>
      </c>
      <c r="M21" s="4" t="s">
        <v>33</v>
      </c>
      <c r="N21" s="4" t="s">
        <v>28</v>
      </c>
      <c r="O21" s="4" t="s">
        <v>34</v>
      </c>
      <c r="P21" s="4" t="s">
        <v>12</v>
      </c>
      <c r="Q21" s="45">
        <v>89000</v>
      </c>
      <c r="R21" s="46">
        <v>171000</v>
      </c>
      <c r="S21" s="39"/>
    </row>
    <row r="22" spans="1:22">
      <c r="A22" s="28" t="s">
        <v>103</v>
      </c>
      <c r="B22" s="4">
        <v>60</v>
      </c>
      <c r="C22" s="4">
        <v>0</v>
      </c>
      <c r="D22" s="4">
        <v>35</v>
      </c>
      <c r="E22" s="4">
        <v>1</v>
      </c>
      <c r="F22" s="4">
        <v>13</v>
      </c>
      <c r="G22" s="4">
        <v>3</v>
      </c>
      <c r="H22" s="4">
        <v>0</v>
      </c>
      <c r="I22" s="4">
        <v>7</v>
      </c>
      <c r="J22" s="4">
        <v>1</v>
      </c>
      <c r="K22" s="4">
        <f>B22-SUM(C22:J22)</f>
        <v>0</v>
      </c>
      <c r="L22" s="4">
        <v>2010</v>
      </c>
      <c r="M22" s="4" t="s">
        <v>32</v>
      </c>
      <c r="N22" s="4" t="s">
        <v>28</v>
      </c>
      <c r="O22" s="4" t="s">
        <v>31</v>
      </c>
      <c r="P22" s="4" t="s">
        <v>11</v>
      </c>
      <c r="Q22" s="45">
        <v>57000</v>
      </c>
      <c r="R22" s="46">
        <v>81000</v>
      </c>
      <c r="S22" s="39" t="s">
        <v>2</v>
      </c>
    </row>
    <row r="23" spans="1:22">
      <c r="A23" s="75" t="s">
        <v>102</v>
      </c>
      <c r="B23" s="65">
        <v>136</v>
      </c>
      <c r="C23" s="65">
        <v>0</v>
      </c>
      <c r="D23" s="65">
        <v>39</v>
      </c>
      <c r="E23" s="65">
        <v>5</v>
      </c>
      <c r="F23" s="65">
        <v>32</v>
      </c>
      <c r="G23" s="65">
        <v>11</v>
      </c>
      <c r="H23" s="65">
        <v>0</v>
      </c>
      <c r="I23" s="65">
        <v>48</v>
      </c>
      <c r="J23" s="65">
        <v>1</v>
      </c>
      <c r="K23" s="65">
        <f>B23-SUM(C23:J23)</f>
        <v>0</v>
      </c>
      <c r="L23" s="65">
        <v>2006</v>
      </c>
      <c r="M23" s="65" t="s">
        <v>59</v>
      </c>
      <c r="N23" s="65" t="s">
        <v>44</v>
      </c>
      <c r="O23" s="65" t="s">
        <v>60</v>
      </c>
      <c r="P23" s="65" t="s">
        <v>12</v>
      </c>
      <c r="Q23" s="66">
        <v>39000</v>
      </c>
      <c r="R23" s="67">
        <v>88000</v>
      </c>
      <c r="S23" s="39"/>
    </row>
    <row r="24" spans="1:22">
      <c r="A24" s="154" t="s">
        <v>186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39"/>
    </row>
    <row r="25" spans="1:22">
      <c r="A25" s="92" t="s">
        <v>87</v>
      </c>
      <c r="B25" s="9">
        <v>144</v>
      </c>
      <c r="C25" s="4">
        <v>0</v>
      </c>
      <c r="D25" s="10">
        <v>5</v>
      </c>
      <c r="E25" s="4">
        <v>1</v>
      </c>
      <c r="F25" s="4">
        <v>14</v>
      </c>
      <c r="G25" s="4">
        <v>16</v>
      </c>
      <c r="H25" s="4">
        <v>108</v>
      </c>
      <c r="I25" s="4">
        <v>0</v>
      </c>
      <c r="J25" s="4">
        <v>0</v>
      </c>
      <c r="K25" s="3"/>
      <c r="L25" s="3">
        <v>2011</v>
      </c>
      <c r="M25" s="3" t="s">
        <v>126</v>
      </c>
      <c r="N25" s="3" t="s">
        <v>17</v>
      </c>
      <c r="O25" s="3" t="s">
        <v>18</v>
      </c>
      <c r="P25" s="3" t="s">
        <v>10</v>
      </c>
      <c r="Q25" s="47">
        <v>59000</v>
      </c>
      <c r="R25" s="48">
        <v>120000</v>
      </c>
      <c r="S25" s="39"/>
    </row>
    <row r="26" spans="1:22">
      <c r="A26" s="64" t="s">
        <v>158</v>
      </c>
      <c r="B26" s="63">
        <v>126</v>
      </c>
      <c r="C26" s="65">
        <v>0</v>
      </c>
      <c r="D26" s="65">
        <v>29</v>
      </c>
      <c r="E26" s="65">
        <v>1</v>
      </c>
      <c r="F26" s="65">
        <v>88</v>
      </c>
      <c r="G26" s="65">
        <v>4</v>
      </c>
      <c r="H26" s="65">
        <v>0</v>
      </c>
      <c r="I26" s="65">
        <v>4</v>
      </c>
      <c r="J26" s="65">
        <v>0</v>
      </c>
      <c r="K26" s="63">
        <f>B26-SUM(C26:J26)</f>
        <v>0</v>
      </c>
      <c r="L26" s="63">
        <v>2007</v>
      </c>
      <c r="M26" s="63" t="s">
        <v>61</v>
      </c>
      <c r="N26" s="63" t="s">
        <v>44</v>
      </c>
      <c r="O26" s="63" t="s">
        <v>48</v>
      </c>
      <c r="P26" s="63" t="s">
        <v>157</v>
      </c>
      <c r="Q26" s="71">
        <v>40000</v>
      </c>
      <c r="R26" s="72">
        <v>95000</v>
      </c>
      <c r="S26" s="39"/>
    </row>
    <row r="27" spans="1:22">
      <c r="A27" s="28" t="s">
        <v>112</v>
      </c>
      <c r="B27" s="3">
        <v>384</v>
      </c>
      <c r="C27" s="4">
        <v>0</v>
      </c>
      <c r="D27" s="4">
        <v>9</v>
      </c>
      <c r="E27" s="4">
        <v>0</v>
      </c>
      <c r="F27" s="4">
        <v>147</v>
      </c>
      <c r="G27" s="4">
        <v>20</v>
      </c>
      <c r="H27" s="4">
        <v>192</v>
      </c>
      <c r="I27" s="4">
        <v>16</v>
      </c>
      <c r="J27" s="4">
        <v>0</v>
      </c>
      <c r="K27" s="3">
        <f>B27-SUM(C27:J27)</f>
        <v>0</v>
      </c>
      <c r="L27" s="3">
        <v>2010</v>
      </c>
      <c r="M27" s="3" t="s">
        <v>35</v>
      </c>
      <c r="N27" s="3" t="s">
        <v>28</v>
      </c>
      <c r="O27" s="3" t="s">
        <v>25</v>
      </c>
      <c r="P27" s="4" t="s">
        <v>12</v>
      </c>
      <c r="Q27" s="47">
        <v>34000</v>
      </c>
      <c r="R27" s="48">
        <v>65000</v>
      </c>
      <c r="S27" s="39"/>
    </row>
    <row r="28" spans="1:22">
      <c r="A28" s="92" t="s">
        <v>105</v>
      </c>
      <c r="B28" s="9">
        <v>324</v>
      </c>
      <c r="C28" s="4">
        <v>41</v>
      </c>
      <c r="D28" s="10">
        <v>2</v>
      </c>
      <c r="E28" s="4">
        <v>0</v>
      </c>
      <c r="F28" s="4">
        <v>18</v>
      </c>
      <c r="G28" s="4">
        <v>21</v>
      </c>
      <c r="H28" s="4">
        <f>B28-C28-J28</f>
        <v>282</v>
      </c>
      <c r="I28" s="4"/>
      <c r="J28" s="4">
        <v>1</v>
      </c>
      <c r="K28" s="3">
        <f t="shared" ref="K28:K40" si="1">B28-SUM(C28:J28)</f>
        <v>-41</v>
      </c>
      <c r="L28" s="3">
        <v>2011</v>
      </c>
      <c r="M28" s="3" t="s">
        <v>35</v>
      </c>
      <c r="N28" s="3" t="s">
        <v>28</v>
      </c>
      <c r="O28" s="3" t="s">
        <v>36</v>
      </c>
      <c r="P28" s="3" t="s">
        <v>10</v>
      </c>
      <c r="Q28" s="47">
        <v>29000</v>
      </c>
      <c r="R28" s="48">
        <v>55000</v>
      </c>
      <c r="S28" s="40" t="s">
        <v>6</v>
      </c>
    </row>
    <row r="29" spans="1:22">
      <c r="A29" s="92" t="s">
        <v>106</v>
      </c>
      <c r="B29" s="9">
        <v>324</v>
      </c>
      <c r="C29" s="4">
        <v>0</v>
      </c>
      <c r="D29" s="10">
        <v>8</v>
      </c>
      <c r="E29" s="4">
        <v>0</v>
      </c>
      <c r="F29" s="4">
        <v>76</v>
      </c>
      <c r="G29" s="4">
        <v>0</v>
      </c>
      <c r="H29" s="4">
        <v>240</v>
      </c>
      <c r="I29" s="4">
        <v>0</v>
      </c>
      <c r="J29" s="4">
        <v>0</v>
      </c>
      <c r="K29" s="14">
        <f t="shared" si="1"/>
        <v>0</v>
      </c>
      <c r="L29" s="14">
        <v>2010</v>
      </c>
      <c r="M29" s="14" t="s">
        <v>37</v>
      </c>
      <c r="N29" s="14" t="s">
        <v>28</v>
      </c>
      <c r="O29" s="14" t="s">
        <v>25</v>
      </c>
      <c r="P29" s="3" t="s">
        <v>157</v>
      </c>
      <c r="Q29" s="49">
        <v>38000</v>
      </c>
      <c r="R29" s="50">
        <v>72000</v>
      </c>
      <c r="S29" s="41"/>
      <c r="U29" s="13"/>
      <c r="V29" s="11"/>
    </row>
    <row r="30" spans="1:22" s="60" customFormat="1">
      <c r="A30" s="64" t="s">
        <v>107</v>
      </c>
      <c r="B30" s="63">
        <v>126</v>
      </c>
      <c r="C30" s="65">
        <v>54</v>
      </c>
      <c r="D30" s="65">
        <v>4</v>
      </c>
      <c r="E30" s="65">
        <v>1</v>
      </c>
      <c r="F30" s="65">
        <v>54</v>
      </c>
      <c r="G30" s="65">
        <v>9</v>
      </c>
      <c r="H30" s="65">
        <v>0</v>
      </c>
      <c r="I30" s="65">
        <v>3</v>
      </c>
      <c r="J30" s="65">
        <v>1</v>
      </c>
      <c r="K30" s="63">
        <f>B30-SUM(C30:J30)</f>
        <v>0</v>
      </c>
      <c r="L30" s="63">
        <v>2009</v>
      </c>
      <c r="M30" s="63" t="s">
        <v>47</v>
      </c>
      <c r="N30" s="63" t="s">
        <v>44</v>
      </c>
      <c r="O30" s="63" t="s">
        <v>45</v>
      </c>
      <c r="P30" s="63" t="s">
        <v>11</v>
      </c>
      <c r="Q30" s="71">
        <v>35000</v>
      </c>
      <c r="R30" s="72">
        <v>75000</v>
      </c>
      <c r="S30" s="81"/>
      <c r="U30" s="61"/>
      <c r="V30" s="62"/>
    </row>
    <row r="31" spans="1:22" s="60" customFormat="1">
      <c r="A31" s="78" t="s">
        <v>110</v>
      </c>
      <c r="B31" s="79">
        <v>24</v>
      </c>
      <c r="C31" s="65">
        <v>24</v>
      </c>
      <c r="D31" s="80">
        <v>12</v>
      </c>
      <c r="E31" s="80">
        <v>1</v>
      </c>
      <c r="F31" s="65">
        <v>0</v>
      </c>
      <c r="G31" s="65">
        <v>11</v>
      </c>
      <c r="H31" s="65">
        <f>B31-C31-J31</f>
        <v>0</v>
      </c>
      <c r="I31" s="65"/>
      <c r="J31" s="65">
        <v>0</v>
      </c>
      <c r="K31" s="63">
        <f>B31-SUM(C31:J31)</f>
        <v>-24</v>
      </c>
      <c r="L31" s="63">
        <v>2006</v>
      </c>
      <c r="M31" s="63" t="s">
        <v>47</v>
      </c>
      <c r="N31" s="63" t="s">
        <v>28</v>
      </c>
      <c r="O31" s="63" t="s">
        <v>45</v>
      </c>
      <c r="P31" s="65" t="s">
        <v>11</v>
      </c>
      <c r="Q31" s="71">
        <v>39000</v>
      </c>
      <c r="R31" s="72">
        <v>76000</v>
      </c>
      <c r="S31" s="83" t="s">
        <v>7</v>
      </c>
      <c r="U31" s="61"/>
      <c r="V31" s="82"/>
    </row>
    <row r="32" spans="1:22" s="60" customFormat="1" ht="17.25" thickBot="1">
      <c r="A32" s="78" t="s">
        <v>111</v>
      </c>
      <c r="B32" s="79"/>
      <c r="C32" s="65"/>
      <c r="D32" s="80"/>
      <c r="E32" s="65"/>
      <c r="F32" s="65"/>
      <c r="G32" s="65"/>
      <c r="H32" s="65"/>
      <c r="I32" s="65"/>
      <c r="J32" s="65"/>
      <c r="K32" s="63"/>
      <c r="L32" s="63">
        <v>2009</v>
      </c>
      <c r="M32" s="63" t="s">
        <v>47</v>
      </c>
      <c r="N32" s="63" t="s">
        <v>28</v>
      </c>
      <c r="O32" s="63" t="s">
        <v>45</v>
      </c>
      <c r="P32" s="65" t="s">
        <v>11</v>
      </c>
      <c r="Q32" s="71">
        <v>45000</v>
      </c>
      <c r="R32" s="72">
        <v>92000</v>
      </c>
      <c r="S32" s="59"/>
      <c r="U32" s="61"/>
      <c r="V32" s="62"/>
    </row>
    <row r="33" spans="1:22" s="60" customFormat="1">
      <c r="A33" s="78" t="s">
        <v>108</v>
      </c>
      <c r="B33" s="79">
        <v>48</v>
      </c>
      <c r="C33" s="65">
        <v>47</v>
      </c>
      <c r="D33" s="80">
        <v>33</v>
      </c>
      <c r="E33" s="65">
        <v>0</v>
      </c>
      <c r="F33" s="65">
        <v>0</v>
      </c>
      <c r="G33" s="65">
        <f>C33-D33</f>
        <v>14</v>
      </c>
      <c r="H33" s="65">
        <f>B33-C33-J33</f>
        <v>0</v>
      </c>
      <c r="I33" s="65"/>
      <c r="J33" s="65">
        <v>1</v>
      </c>
      <c r="K33" s="63">
        <f>B33-SUM(C33:J33)</f>
        <v>-47</v>
      </c>
      <c r="L33" s="63">
        <v>2008</v>
      </c>
      <c r="M33" s="63" t="s">
        <v>65</v>
      </c>
      <c r="N33" s="63" t="s">
        <v>44</v>
      </c>
      <c r="O33" s="63" t="s">
        <v>45</v>
      </c>
      <c r="P33" s="65" t="s">
        <v>12</v>
      </c>
      <c r="Q33" s="71">
        <v>43000</v>
      </c>
      <c r="R33" s="72">
        <v>113000</v>
      </c>
      <c r="S33" s="117"/>
      <c r="U33" s="61"/>
      <c r="V33" s="62"/>
    </row>
    <row r="34" spans="1:22" s="60" customFormat="1">
      <c r="A34" s="64" t="s">
        <v>109</v>
      </c>
      <c r="B34" s="65">
        <v>126</v>
      </c>
      <c r="C34" s="65">
        <v>66</v>
      </c>
      <c r="D34" s="65">
        <v>12</v>
      </c>
      <c r="E34" s="65">
        <v>1</v>
      </c>
      <c r="F34" s="65">
        <v>24</v>
      </c>
      <c r="G34" s="65">
        <v>14</v>
      </c>
      <c r="H34" s="65">
        <v>0</v>
      </c>
      <c r="I34" s="65">
        <v>9</v>
      </c>
      <c r="J34" s="65">
        <v>0</v>
      </c>
      <c r="K34" s="63"/>
      <c r="L34" s="63">
        <v>2006</v>
      </c>
      <c r="M34" s="63" t="s">
        <v>65</v>
      </c>
      <c r="N34" s="63" t="s">
        <v>44</v>
      </c>
      <c r="O34" s="63" t="s">
        <v>45</v>
      </c>
      <c r="P34" s="65" t="s">
        <v>46</v>
      </c>
      <c r="Q34" s="71">
        <v>54000</v>
      </c>
      <c r="R34" s="72">
        <v>105000</v>
      </c>
      <c r="S34" s="117"/>
      <c r="U34" s="61"/>
      <c r="V34" s="62"/>
    </row>
    <row r="35" spans="1:22" s="60" customFormat="1">
      <c r="A35" s="78" t="s">
        <v>120</v>
      </c>
      <c r="B35" s="79">
        <v>48</v>
      </c>
      <c r="C35" s="65">
        <v>47</v>
      </c>
      <c r="D35" s="80">
        <v>29</v>
      </c>
      <c r="E35" s="65">
        <v>1</v>
      </c>
      <c r="F35" s="65">
        <v>6</v>
      </c>
      <c r="G35" s="65">
        <v>11</v>
      </c>
      <c r="H35" s="65">
        <f>B35-C35-J35</f>
        <v>0</v>
      </c>
      <c r="I35" s="65"/>
      <c r="J35" s="65">
        <v>1</v>
      </c>
      <c r="K35" s="63">
        <f>B35-SUM(C35:J35)</f>
        <v>-47</v>
      </c>
      <c r="L35" s="63">
        <v>2008</v>
      </c>
      <c r="M35" s="63" t="s">
        <v>62</v>
      </c>
      <c r="N35" s="63" t="s">
        <v>44</v>
      </c>
      <c r="O35" s="63" t="s">
        <v>48</v>
      </c>
      <c r="P35" s="65" t="s">
        <v>12</v>
      </c>
      <c r="Q35" s="71">
        <v>45000</v>
      </c>
      <c r="R35" s="72">
        <v>120000</v>
      </c>
      <c r="S35" s="73"/>
      <c r="U35" s="62"/>
      <c r="V35" s="74"/>
    </row>
    <row r="36" spans="1:22" s="60" customFormat="1">
      <c r="A36" s="75" t="s">
        <v>114</v>
      </c>
      <c r="B36" s="65">
        <v>135</v>
      </c>
      <c r="C36" s="65">
        <v>0</v>
      </c>
      <c r="D36" s="65">
        <v>39</v>
      </c>
      <c r="E36" s="65">
        <v>1</v>
      </c>
      <c r="F36" s="65">
        <v>70</v>
      </c>
      <c r="G36" s="65">
        <v>13</v>
      </c>
      <c r="H36" s="65">
        <v>0</v>
      </c>
      <c r="I36" s="65">
        <v>11</v>
      </c>
      <c r="J36" s="65">
        <v>1</v>
      </c>
      <c r="K36" s="65">
        <f t="shared" si="1"/>
        <v>0</v>
      </c>
      <c r="L36" s="65">
        <v>2004</v>
      </c>
      <c r="M36" s="65" t="s">
        <v>62</v>
      </c>
      <c r="N36" s="65" t="s">
        <v>44</v>
      </c>
      <c r="O36" s="65" t="s">
        <v>48</v>
      </c>
      <c r="P36" s="63" t="s">
        <v>11</v>
      </c>
      <c r="Q36" s="66">
        <v>34000</v>
      </c>
      <c r="R36" s="67">
        <v>81000</v>
      </c>
      <c r="S36" s="68" t="s">
        <v>63</v>
      </c>
      <c r="U36" s="62"/>
      <c r="V36" s="62"/>
    </row>
    <row r="37" spans="1:22">
      <c r="A37" s="28" t="s">
        <v>116</v>
      </c>
      <c r="B37" s="3">
        <v>324</v>
      </c>
      <c r="C37" s="4">
        <v>0</v>
      </c>
      <c r="D37" s="4">
        <v>5</v>
      </c>
      <c r="E37" s="4">
        <v>1</v>
      </c>
      <c r="F37" s="4">
        <v>91</v>
      </c>
      <c r="G37" s="4">
        <v>19</v>
      </c>
      <c r="H37" s="4">
        <v>204</v>
      </c>
      <c r="I37" s="4">
        <v>4</v>
      </c>
      <c r="J37" s="4">
        <v>0</v>
      </c>
      <c r="K37" s="3">
        <f t="shared" si="1"/>
        <v>0</v>
      </c>
      <c r="L37" s="3">
        <v>2003</v>
      </c>
      <c r="M37" s="3" t="s">
        <v>41</v>
      </c>
      <c r="N37" s="3" t="s">
        <v>28</v>
      </c>
      <c r="O37" s="3" t="s">
        <v>42</v>
      </c>
      <c r="P37" s="4" t="s">
        <v>11</v>
      </c>
      <c r="Q37" s="47">
        <v>48000</v>
      </c>
      <c r="R37" s="48">
        <v>85000</v>
      </c>
      <c r="S37" s="31" t="s">
        <v>8</v>
      </c>
      <c r="V37" s="11"/>
    </row>
    <row r="38" spans="1:22" s="60" customFormat="1">
      <c r="A38" s="78" t="s">
        <v>117</v>
      </c>
      <c r="B38" s="79">
        <v>48</v>
      </c>
      <c r="C38" s="65">
        <v>12</v>
      </c>
      <c r="D38" s="80">
        <v>9</v>
      </c>
      <c r="E38" s="65">
        <v>1</v>
      </c>
      <c r="F38" s="65">
        <v>0</v>
      </c>
      <c r="G38" s="65">
        <v>2</v>
      </c>
      <c r="H38" s="65">
        <v>36</v>
      </c>
      <c r="I38" s="65"/>
      <c r="J38" s="65">
        <v>0</v>
      </c>
      <c r="K38" s="63">
        <f t="shared" si="1"/>
        <v>-12</v>
      </c>
      <c r="L38" s="63">
        <v>2009</v>
      </c>
      <c r="M38" s="63" t="s">
        <v>64</v>
      </c>
      <c r="N38" s="63" t="s">
        <v>44</v>
      </c>
      <c r="O38" s="63" t="s">
        <v>48</v>
      </c>
      <c r="P38" s="63" t="s">
        <v>10</v>
      </c>
      <c r="Q38" s="71">
        <v>29000</v>
      </c>
      <c r="R38" s="72">
        <v>79000</v>
      </c>
      <c r="S38" s="76"/>
      <c r="U38" s="77"/>
      <c r="V38" s="61"/>
    </row>
    <row r="39" spans="1:22" s="60" customFormat="1">
      <c r="A39" s="92" t="s">
        <v>121</v>
      </c>
      <c r="B39" s="9">
        <v>48</v>
      </c>
      <c r="C39" s="4">
        <v>12</v>
      </c>
      <c r="D39" s="10">
        <v>7</v>
      </c>
      <c r="E39" s="4">
        <v>0</v>
      </c>
      <c r="F39" s="4">
        <v>2</v>
      </c>
      <c r="G39" s="4">
        <v>3</v>
      </c>
      <c r="H39" s="4">
        <f>B39-C39-J39</f>
        <v>36</v>
      </c>
      <c r="I39" s="4"/>
      <c r="J39" s="4"/>
      <c r="K39" s="3">
        <f>B39-SUM(C39:J39)</f>
        <v>-12</v>
      </c>
      <c r="L39" s="3">
        <v>2009</v>
      </c>
      <c r="M39" s="3" t="s">
        <v>43</v>
      </c>
      <c r="N39" s="3" t="s">
        <v>28</v>
      </c>
      <c r="O39" s="3" t="s">
        <v>25</v>
      </c>
      <c r="P39" s="4" t="s">
        <v>12</v>
      </c>
      <c r="Q39" s="47">
        <v>78000</v>
      </c>
      <c r="R39" s="48">
        <v>135000</v>
      </c>
      <c r="S39" s="76"/>
      <c r="U39" s="77"/>
      <c r="V39" s="61"/>
    </row>
    <row r="40" spans="1:22">
      <c r="A40" s="92" t="s">
        <v>118</v>
      </c>
      <c r="B40" s="9">
        <v>240</v>
      </c>
      <c r="C40" s="4">
        <v>24</v>
      </c>
      <c r="D40" s="10">
        <v>0</v>
      </c>
      <c r="E40" s="4">
        <v>0</v>
      </c>
      <c r="F40" s="4">
        <v>20</v>
      </c>
      <c r="G40" s="4">
        <v>4</v>
      </c>
      <c r="H40" s="4">
        <f>B40-C40-J40</f>
        <v>216</v>
      </c>
      <c r="I40" s="4"/>
      <c r="J40" s="4"/>
      <c r="K40" s="3">
        <f t="shared" si="1"/>
        <v>-24</v>
      </c>
      <c r="L40" s="3">
        <v>2009</v>
      </c>
      <c r="M40" s="3" t="s">
        <v>43</v>
      </c>
      <c r="N40" s="3" t="s">
        <v>28</v>
      </c>
      <c r="O40" s="3" t="s">
        <v>25</v>
      </c>
      <c r="P40" s="4" t="s">
        <v>11</v>
      </c>
      <c r="Q40" s="47">
        <v>51000</v>
      </c>
      <c r="R40" s="48">
        <v>99000</v>
      </c>
      <c r="S40" s="30"/>
      <c r="U40" s="15"/>
      <c r="V40" s="16"/>
    </row>
    <row r="41" spans="1:22">
      <c r="A41" s="92" t="s">
        <v>153</v>
      </c>
      <c r="B41" s="9"/>
      <c r="C41" s="4"/>
      <c r="D41" s="10"/>
      <c r="E41" s="4"/>
      <c r="F41" s="4"/>
      <c r="G41" s="4"/>
      <c r="H41" s="4"/>
      <c r="I41" s="4"/>
      <c r="J41" s="4"/>
      <c r="K41" s="3"/>
      <c r="L41" s="3">
        <v>2009</v>
      </c>
      <c r="M41" s="3" t="s">
        <v>152</v>
      </c>
      <c r="N41" s="3" t="s">
        <v>28</v>
      </c>
      <c r="O41" s="3" t="s">
        <v>25</v>
      </c>
      <c r="P41" s="4" t="s">
        <v>155</v>
      </c>
      <c r="Q41" s="47">
        <v>135000</v>
      </c>
      <c r="R41" s="48">
        <v>278000</v>
      </c>
      <c r="S41" s="30"/>
      <c r="U41" s="15"/>
      <c r="V41" s="16"/>
    </row>
    <row r="42" spans="1:22">
      <c r="A42" s="92" t="s">
        <v>119</v>
      </c>
      <c r="B42" s="9">
        <v>216</v>
      </c>
      <c r="C42" s="4">
        <v>48</v>
      </c>
      <c r="D42" s="10">
        <v>10</v>
      </c>
      <c r="E42" s="4">
        <v>1</v>
      </c>
      <c r="F42" s="4">
        <v>26</v>
      </c>
      <c r="G42" s="4">
        <v>11</v>
      </c>
      <c r="H42" s="4">
        <f>B42-C42-J42</f>
        <v>168</v>
      </c>
      <c r="I42" s="4"/>
      <c r="J42" s="4"/>
      <c r="K42" s="3">
        <f t="shared" ref="K42:K49" si="2">B42-SUM(C42:J42)</f>
        <v>-48</v>
      </c>
      <c r="L42" s="3">
        <v>2002</v>
      </c>
      <c r="M42" s="3" t="s">
        <v>38</v>
      </c>
      <c r="N42" s="3" t="s">
        <v>28</v>
      </c>
      <c r="O42" s="3" t="s">
        <v>25</v>
      </c>
      <c r="P42" s="4" t="s">
        <v>11</v>
      </c>
      <c r="Q42" s="47">
        <v>49000</v>
      </c>
      <c r="R42" s="48">
        <v>92000</v>
      </c>
      <c r="S42" s="41" t="s">
        <v>9</v>
      </c>
      <c r="U42" s="15"/>
      <c r="V42" s="11"/>
    </row>
    <row r="43" spans="1:22" s="60" customFormat="1">
      <c r="A43" s="92" t="s">
        <v>113</v>
      </c>
      <c r="B43" s="9">
        <v>348</v>
      </c>
      <c r="C43" s="4">
        <v>24</v>
      </c>
      <c r="D43" s="10">
        <v>0</v>
      </c>
      <c r="E43" s="4">
        <v>1</v>
      </c>
      <c r="F43" s="4">
        <v>13</v>
      </c>
      <c r="G43" s="4">
        <v>10</v>
      </c>
      <c r="H43" s="4">
        <f>B43-C43-J43</f>
        <v>324</v>
      </c>
      <c r="I43" s="4"/>
      <c r="J43" s="4"/>
      <c r="K43" s="3">
        <f>B43-SUM(C43:J43)</f>
        <v>-24</v>
      </c>
      <c r="L43" s="3">
        <v>2009</v>
      </c>
      <c r="M43" s="3" t="s">
        <v>38</v>
      </c>
      <c r="N43" s="3" t="s">
        <v>28</v>
      </c>
      <c r="O43" s="3" t="s">
        <v>25</v>
      </c>
      <c r="P43" s="4" t="s">
        <v>11</v>
      </c>
      <c r="Q43" s="47">
        <v>38000</v>
      </c>
      <c r="R43" s="48">
        <v>70000</v>
      </c>
      <c r="S43" s="81"/>
      <c r="U43" s="61"/>
      <c r="V43" s="82"/>
    </row>
    <row r="44" spans="1:22" s="60" customFormat="1">
      <c r="A44" s="92" t="s">
        <v>192</v>
      </c>
      <c r="B44" s="9">
        <v>240</v>
      </c>
      <c r="C44" s="4">
        <v>23</v>
      </c>
      <c r="D44" s="10">
        <v>0</v>
      </c>
      <c r="E44" s="4">
        <v>1</v>
      </c>
      <c r="F44" s="4">
        <v>10</v>
      </c>
      <c r="G44" s="4">
        <v>12</v>
      </c>
      <c r="H44" s="4">
        <f>B44-C44-J44</f>
        <v>216</v>
      </c>
      <c r="I44" s="4"/>
      <c r="J44" s="4">
        <v>1</v>
      </c>
      <c r="K44" s="3">
        <f>B44-SUM(C44:J44)</f>
        <v>-23</v>
      </c>
      <c r="L44" s="3">
        <v>2009</v>
      </c>
      <c r="M44" s="3" t="s">
        <v>40</v>
      </c>
      <c r="N44" s="3" t="s">
        <v>28</v>
      </c>
      <c r="O44" s="3" t="s">
        <v>25</v>
      </c>
      <c r="P44" s="3" t="s">
        <v>11</v>
      </c>
      <c r="Q44" s="47">
        <v>47000</v>
      </c>
      <c r="R44" s="48">
        <v>87000</v>
      </c>
      <c r="S44" s="81"/>
      <c r="U44" s="61"/>
      <c r="V44" s="82"/>
    </row>
    <row r="45" spans="1:22" s="60" customFormat="1">
      <c r="A45" s="64" t="s">
        <v>159</v>
      </c>
      <c r="B45" s="63">
        <v>60</v>
      </c>
      <c r="C45" s="65">
        <v>24</v>
      </c>
      <c r="D45" s="65">
        <v>0</v>
      </c>
      <c r="E45" s="65">
        <v>0</v>
      </c>
      <c r="F45" s="65">
        <v>35</v>
      </c>
      <c r="G45" s="65">
        <v>0</v>
      </c>
      <c r="H45" s="65">
        <v>0</v>
      </c>
      <c r="I45" s="65">
        <v>0</v>
      </c>
      <c r="J45" s="65">
        <v>1</v>
      </c>
      <c r="K45" s="63">
        <f t="shared" si="2"/>
        <v>0</v>
      </c>
      <c r="L45" s="63">
        <v>2006</v>
      </c>
      <c r="M45" s="63" t="s">
        <v>66</v>
      </c>
      <c r="N45" s="63" t="s">
        <v>52</v>
      </c>
      <c r="O45" s="63" t="s">
        <v>42</v>
      </c>
      <c r="P45" s="65" t="s">
        <v>54</v>
      </c>
      <c r="Q45" s="71">
        <v>75000</v>
      </c>
      <c r="R45" s="72">
        <v>160000</v>
      </c>
      <c r="S45" s="81"/>
      <c r="U45" s="61"/>
      <c r="V45" s="62"/>
    </row>
    <row r="46" spans="1:22">
      <c r="A46" s="92" t="s">
        <v>115</v>
      </c>
      <c r="B46" s="9">
        <v>48</v>
      </c>
      <c r="C46" s="4">
        <v>47</v>
      </c>
      <c r="D46" s="10">
        <v>16</v>
      </c>
      <c r="E46" s="4">
        <v>0</v>
      </c>
      <c r="F46" s="4">
        <v>12</v>
      </c>
      <c r="G46" s="4">
        <v>19</v>
      </c>
      <c r="H46" s="4">
        <f>B46-C46-J46</f>
        <v>0</v>
      </c>
      <c r="I46" s="4"/>
      <c r="J46" s="4">
        <v>1</v>
      </c>
      <c r="K46" s="3">
        <f>B46-SUM(C46:J46)</f>
        <v>-47</v>
      </c>
      <c r="L46" s="3">
        <v>2010</v>
      </c>
      <c r="M46" s="3" t="s">
        <v>39</v>
      </c>
      <c r="N46" s="3" t="s">
        <v>28</v>
      </c>
      <c r="O46" s="3" t="s">
        <v>25</v>
      </c>
      <c r="P46" s="4" t="s">
        <v>11</v>
      </c>
      <c r="Q46" s="47">
        <v>45000</v>
      </c>
      <c r="R46" s="48">
        <v>95000</v>
      </c>
      <c r="S46" s="33"/>
      <c r="U46" s="11"/>
      <c r="V46" s="12"/>
    </row>
    <row r="47" spans="1:22" s="60" customFormat="1">
      <c r="A47" s="78" t="s">
        <v>122</v>
      </c>
      <c r="B47" s="79">
        <v>48</v>
      </c>
      <c r="C47" s="65">
        <v>12</v>
      </c>
      <c r="D47" s="80">
        <v>9</v>
      </c>
      <c r="E47" s="65">
        <v>1</v>
      </c>
      <c r="F47" s="65">
        <v>0</v>
      </c>
      <c r="G47" s="65">
        <v>2</v>
      </c>
      <c r="H47" s="65">
        <f>B47-C47-J47</f>
        <v>36</v>
      </c>
      <c r="I47" s="65"/>
      <c r="J47" s="65"/>
      <c r="K47" s="63">
        <f t="shared" si="2"/>
        <v>-12</v>
      </c>
      <c r="L47" s="63">
        <v>2010</v>
      </c>
      <c r="M47" s="63" t="s">
        <v>80</v>
      </c>
      <c r="N47" s="63" t="s">
        <v>77</v>
      </c>
      <c r="O47" s="63" t="s">
        <v>81</v>
      </c>
      <c r="P47" s="65" t="s">
        <v>12</v>
      </c>
      <c r="Q47" s="71">
        <v>60000</v>
      </c>
      <c r="R47" s="72">
        <v>130000</v>
      </c>
      <c r="S47" s="88"/>
      <c r="U47" s="61"/>
      <c r="V47" s="82"/>
    </row>
    <row r="48" spans="1:22">
      <c r="A48" s="29" t="s">
        <v>123</v>
      </c>
      <c r="B48" s="4">
        <v>126</v>
      </c>
      <c r="C48" s="4">
        <v>78</v>
      </c>
      <c r="D48" s="4">
        <v>1</v>
      </c>
      <c r="E48" s="4">
        <v>3</v>
      </c>
      <c r="F48" s="4">
        <v>36</v>
      </c>
      <c r="G48" s="4">
        <v>6</v>
      </c>
      <c r="H48" s="4">
        <v>0</v>
      </c>
      <c r="I48" s="4">
        <v>2</v>
      </c>
      <c r="J48" s="4">
        <v>0</v>
      </c>
      <c r="K48" s="3">
        <f t="shared" si="2"/>
        <v>0</v>
      </c>
      <c r="L48" s="3">
        <v>2003</v>
      </c>
      <c r="M48" s="3" t="s">
        <v>39</v>
      </c>
      <c r="N48" s="3" t="s">
        <v>28</v>
      </c>
      <c r="O48" s="3" t="s">
        <v>25</v>
      </c>
      <c r="P48" s="4" t="s">
        <v>11</v>
      </c>
      <c r="Q48" s="47">
        <v>81000</v>
      </c>
      <c r="R48" s="48">
        <v>140000</v>
      </c>
      <c r="S48" s="34" t="s">
        <v>7</v>
      </c>
      <c r="U48" s="11"/>
      <c r="V48" s="12"/>
    </row>
    <row r="49" spans="1:22" s="60" customFormat="1" ht="17.25" thickBot="1">
      <c r="A49" s="93" t="s">
        <v>124</v>
      </c>
      <c r="B49" s="94">
        <v>126</v>
      </c>
      <c r="C49" s="89">
        <v>36</v>
      </c>
      <c r="D49" s="95">
        <v>7</v>
      </c>
      <c r="E49" s="89">
        <v>0</v>
      </c>
      <c r="F49" s="89">
        <v>19</v>
      </c>
      <c r="G49" s="89">
        <v>10</v>
      </c>
      <c r="H49" s="89">
        <f>B49-C49-J49</f>
        <v>90</v>
      </c>
      <c r="I49" s="89"/>
      <c r="J49" s="89"/>
      <c r="K49" s="96">
        <f t="shared" si="2"/>
        <v>-36</v>
      </c>
      <c r="L49" s="96">
        <v>2008</v>
      </c>
      <c r="M49" s="96" t="s">
        <v>76</v>
      </c>
      <c r="N49" s="96" t="s">
        <v>77</v>
      </c>
      <c r="O49" s="96" t="s">
        <v>78</v>
      </c>
      <c r="P49" s="89" t="s">
        <v>79</v>
      </c>
      <c r="Q49" s="97">
        <v>65000</v>
      </c>
      <c r="R49" s="98">
        <v>150000</v>
      </c>
      <c r="S49" s="90"/>
      <c r="U49" s="61"/>
      <c r="V49" s="62"/>
    </row>
    <row r="50" spans="1:22" s="60" customFormat="1" ht="17.25" thickBot="1">
      <c r="A50" s="92" t="s">
        <v>86</v>
      </c>
      <c r="B50" s="4">
        <v>234</v>
      </c>
      <c r="C50" s="4">
        <v>0</v>
      </c>
      <c r="D50" s="4">
        <v>3</v>
      </c>
      <c r="E50" s="4">
        <v>1</v>
      </c>
      <c r="F50" s="4">
        <v>34</v>
      </c>
      <c r="G50" s="4">
        <v>40</v>
      </c>
      <c r="H50" s="4">
        <v>156</v>
      </c>
      <c r="I50" s="4">
        <v>0</v>
      </c>
      <c r="J50" s="4">
        <v>0</v>
      </c>
      <c r="K50" s="3">
        <f>B50-SUM(C50:J50)</f>
        <v>0</v>
      </c>
      <c r="L50" s="3">
        <v>2009</v>
      </c>
      <c r="M50" s="3" t="s">
        <v>14</v>
      </c>
      <c r="N50" s="3" t="s">
        <v>16</v>
      </c>
      <c r="O50" s="3" t="s">
        <v>15</v>
      </c>
      <c r="P50" s="4" t="s">
        <v>12</v>
      </c>
      <c r="Q50" s="47">
        <v>69000</v>
      </c>
      <c r="R50" s="48">
        <v>120000</v>
      </c>
      <c r="S50" s="59"/>
      <c r="U50" s="61"/>
      <c r="V50" s="62"/>
    </row>
    <row r="51" spans="1:22" s="60" customFormat="1" ht="17.25" thickBot="1">
      <c r="A51" s="78" t="s">
        <v>88</v>
      </c>
      <c r="B51" s="79">
        <v>36</v>
      </c>
      <c r="C51" s="65">
        <v>35</v>
      </c>
      <c r="D51" s="80">
        <v>16</v>
      </c>
      <c r="E51" s="65">
        <v>0</v>
      </c>
      <c r="F51" s="65">
        <v>4</v>
      </c>
      <c r="G51" s="65">
        <v>15</v>
      </c>
      <c r="H51" s="65">
        <f>B51-C51-J51</f>
        <v>0</v>
      </c>
      <c r="I51" s="65"/>
      <c r="J51" s="65">
        <v>1</v>
      </c>
      <c r="K51" s="63">
        <f>B51-SUM(C51:J51)</f>
        <v>-35</v>
      </c>
      <c r="L51" s="63">
        <v>2009</v>
      </c>
      <c r="M51" s="63" t="s">
        <v>70</v>
      </c>
      <c r="N51" s="63" t="s">
        <v>71</v>
      </c>
      <c r="O51" s="63" t="s">
        <v>72</v>
      </c>
      <c r="P51" s="63" t="s">
        <v>67</v>
      </c>
      <c r="Q51" s="71">
        <v>69000</v>
      </c>
      <c r="R51" s="72">
        <v>150000</v>
      </c>
      <c r="S51" s="59"/>
      <c r="U51" s="61"/>
      <c r="V51" s="62"/>
    </row>
    <row r="52" spans="1:22" s="60" customFormat="1" ht="17.25" thickBot="1">
      <c r="A52" s="92" t="s">
        <v>89</v>
      </c>
      <c r="B52" s="9">
        <v>48</v>
      </c>
      <c r="C52" s="4">
        <v>47</v>
      </c>
      <c r="D52" s="10">
        <v>28</v>
      </c>
      <c r="E52" s="4">
        <v>0</v>
      </c>
      <c r="F52" s="4">
        <v>4</v>
      </c>
      <c r="G52" s="4">
        <v>15</v>
      </c>
      <c r="H52" s="4">
        <f>B52-C52-J52</f>
        <v>0</v>
      </c>
      <c r="I52" s="4"/>
      <c r="J52" s="4">
        <v>1</v>
      </c>
      <c r="K52" s="3">
        <f>B52-SUM(C52:J52)</f>
        <v>-47</v>
      </c>
      <c r="L52" s="3">
        <v>2009</v>
      </c>
      <c r="M52" s="3" t="s">
        <v>69</v>
      </c>
      <c r="N52" s="3" t="s">
        <v>16</v>
      </c>
      <c r="O52" s="3" t="s">
        <v>19</v>
      </c>
      <c r="P52" s="3" t="s">
        <v>12</v>
      </c>
      <c r="Q52" s="47">
        <v>86000</v>
      </c>
      <c r="R52" s="48">
        <v>161000</v>
      </c>
      <c r="S52" s="59"/>
      <c r="U52" s="61"/>
      <c r="V52" s="62"/>
    </row>
    <row r="53" spans="1:22" s="60" customFormat="1" ht="17.25" thickBot="1">
      <c r="A53" s="110" t="s">
        <v>94</v>
      </c>
      <c r="B53" s="111">
        <v>24</v>
      </c>
      <c r="C53" s="112">
        <v>0</v>
      </c>
      <c r="D53" s="113">
        <v>9</v>
      </c>
      <c r="E53" s="112">
        <v>0</v>
      </c>
      <c r="F53" s="112">
        <v>0</v>
      </c>
      <c r="G53" s="112">
        <v>2</v>
      </c>
      <c r="H53" s="112">
        <v>12</v>
      </c>
      <c r="I53" s="112"/>
      <c r="J53" s="112">
        <v>1</v>
      </c>
      <c r="K53" s="114">
        <f t="shared" ref="K53" si="3">B53-SUM(C53:J53)</f>
        <v>0</v>
      </c>
      <c r="L53" s="114">
        <v>2003</v>
      </c>
      <c r="M53" s="114" t="s">
        <v>68</v>
      </c>
      <c r="N53" s="114" t="s">
        <v>16</v>
      </c>
      <c r="O53" s="114" t="s">
        <v>19</v>
      </c>
      <c r="P53" s="114" t="s">
        <v>12</v>
      </c>
      <c r="Q53" s="115">
        <v>145000</v>
      </c>
      <c r="R53" s="116">
        <v>242000</v>
      </c>
      <c r="S53" s="59"/>
      <c r="U53" s="61"/>
      <c r="V53" s="62"/>
    </row>
    <row r="54" spans="1:22" s="85" customFormat="1" ht="17.25" thickBot="1">
      <c r="S54" s="84"/>
      <c r="U54" s="86"/>
      <c r="V54" s="87"/>
    </row>
    <row r="55" spans="1:22" s="162" customFormat="1" ht="17.25" thickBot="1">
      <c r="A55" s="156" t="s">
        <v>133</v>
      </c>
      <c r="B55" s="157"/>
      <c r="C55" s="158"/>
      <c r="D55" s="157"/>
      <c r="E55" s="158"/>
      <c r="F55" s="158"/>
      <c r="G55" s="158"/>
      <c r="H55" s="158"/>
      <c r="I55" s="158"/>
      <c r="J55" s="158"/>
      <c r="K55" s="158"/>
      <c r="L55" s="158">
        <v>1997</v>
      </c>
      <c r="M55" s="158" t="s">
        <v>134</v>
      </c>
      <c r="N55" s="158" t="s">
        <v>135</v>
      </c>
      <c r="O55" s="158" t="s">
        <v>136</v>
      </c>
      <c r="P55" s="158" t="s">
        <v>137</v>
      </c>
      <c r="Q55" s="159">
        <v>190000</v>
      </c>
      <c r="R55" s="160">
        <v>570000</v>
      </c>
      <c r="S55" s="161"/>
      <c r="U55" s="163"/>
      <c r="V55" s="164"/>
    </row>
    <row r="56" spans="1:22" s="162" customFormat="1" ht="17.25" thickBot="1">
      <c r="A56" s="165" t="s">
        <v>154</v>
      </c>
      <c r="B56" s="166"/>
      <c r="C56" s="167"/>
      <c r="D56" s="166"/>
      <c r="E56" s="167"/>
      <c r="F56" s="167"/>
      <c r="G56" s="167"/>
      <c r="H56" s="167"/>
      <c r="I56" s="167"/>
      <c r="J56" s="167"/>
      <c r="K56" s="167"/>
      <c r="L56" s="168">
        <v>1995</v>
      </c>
      <c r="M56" s="168" t="s">
        <v>138</v>
      </c>
      <c r="N56" s="168" t="s">
        <v>135</v>
      </c>
      <c r="O56" s="168" t="s">
        <v>136</v>
      </c>
      <c r="P56" s="168" t="s">
        <v>137</v>
      </c>
      <c r="Q56" s="169">
        <v>135000</v>
      </c>
      <c r="R56" s="170">
        <v>360000</v>
      </c>
      <c r="S56" s="161"/>
      <c r="U56" s="163"/>
      <c r="V56" s="164"/>
    </row>
    <row r="57" spans="1:22" s="162" customFormat="1" ht="17.25" thickBot="1">
      <c r="A57" s="171"/>
      <c r="B57" s="172"/>
      <c r="C57" s="173"/>
      <c r="D57" s="172"/>
      <c r="E57" s="173"/>
      <c r="F57" s="173"/>
      <c r="G57" s="173"/>
      <c r="H57" s="173"/>
      <c r="I57" s="173"/>
      <c r="J57" s="173"/>
      <c r="K57" s="173"/>
      <c r="L57" s="174"/>
      <c r="M57" s="174"/>
      <c r="N57" s="174"/>
      <c r="O57" s="174"/>
      <c r="P57" s="174"/>
      <c r="Q57" s="175"/>
      <c r="R57" s="176"/>
      <c r="S57" s="161"/>
      <c r="U57" s="163"/>
      <c r="V57" s="164"/>
    </row>
    <row r="58" spans="1:22" s="162" customFormat="1" ht="17.25" thickBot="1">
      <c r="A58" s="177" t="s">
        <v>188</v>
      </c>
      <c r="B58" s="172"/>
      <c r="C58" s="173"/>
      <c r="D58" s="172"/>
      <c r="E58" s="173"/>
      <c r="F58" s="173"/>
      <c r="G58" s="173"/>
      <c r="H58" s="173"/>
      <c r="I58" s="173"/>
      <c r="J58" s="173"/>
      <c r="K58" s="173"/>
      <c r="L58" s="173">
        <v>1998</v>
      </c>
      <c r="M58" s="173" t="s">
        <v>139</v>
      </c>
      <c r="N58" s="173" t="s">
        <v>135</v>
      </c>
      <c r="O58" s="173" t="s">
        <v>140</v>
      </c>
      <c r="P58" s="173" t="s">
        <v>141</v>
      </c>
      <c r="Q58" s="178">
        <v>92000</v>
      </c>
      <c r="R58" s="179">
        <v>180000</v>
      </c>
      <c r="S58" s="161"/>
      <c r="U58" s="163"/>
      <c r="V58" s="164"/>
    </row>
    <row r="59" spans="1:22" s="162" customFormat="1" ht="17.25" thickBot="1">
      <c r="A59" s="177" t="s">
        <v>142</v>
      </c>
      <c r="B59" s="172"/>
      <c r="C59" s="173"/>
      <c r="D59" s="172"/>
      <c r="E59" s="173"/>
      <c r="F59" s="173"/>
      <c r="G59" s="173"/>
      <c r="H59" s="173"/>
      <c r="I59" s="173"/>
      <c r="J59" s="173"/>
      <c r="K59" s="173"/>
      <c r="L59" s="173">
        <v>1996</v>
      </c>
      <c r="M59" s="173" t="s">
        <v>139</v>
      </c>
      <c r="N59" s="173" t="s">
        <v>135</v>
      </c>
      <c r="O59" s="173" t="s">
        <v>140</v>
      </c>
      <c r="P59" s="173" t="s">
        <v>141</v>
      </c>
      <c r="Q59" s="178">
        <v>270000</v>
      </c>
      <c r="R59" s="179">
        <v>550000</v>
      </c>
      <c r="S59" s="161"/>
      <c r="U59" s="163"/>
      <c r="V59" s="164"/>
    </row>
    <row r="60" spans="1:22" s="162" customFormat="1" ht="17.25" thickBot="1">
      <c r="A60" s="177" t="s">
        <v>143</v>
      </c>
      <c r="B60" s="172"/>
      <c r="C60" s="173"/>
      <c r="D60" s="172"/>
      <c r="E60" s="173"/>
      <c r="F60" s="173"/>
      <c r="G60" s="173"/>
      <c r="H60" s="173"/>
      <c r="I60" s="173"/>
      <c r="J60" s="173"/>
      <c r="K60" s="173"/>
      <c r="L60" s="173">
        <v>2004</v>
      </c>
      <c r="M60" s="173" t="s">
        <v>144</v>
      </c>
      <c r="N60" s="173" t="s">
        <v>135</v>
      </c>
      <c r="O60" s="173" t="s">
        <v>140</v>
      </c>
      <c r="P60" s="173" t="s">
        <v>141</v>
      </c>
      <c r="Q60" s="178">
        <v>135000</v>
      </c>
      <c r="R60" s="179">
        <v>270000</v>
      </c>
      <c r="S60" s="161"/>
      <c r="U60" s="163"/>
      <c r="V60" s="164"/>
    </row>
    <row r="61" spans="1:22" s="162" customFormat="1" ht="17.25" thickBot="1">
      <c r="A61" s="177" t="s">
        <v>145</v>
      </c>
      <c r="B61" s="172"/>
      <c r="C61" s="173"/>
      <c r="D61" s="172"/>
      <c r="E61" s="173"/>
      <c r="F61" s="173"/>
      <c r="G61" s="173"/>
      <c r="H61" s="173"/>
      <c r="I61" s="173"/>
      <c r="J61" s="173"/>
      <c r="K61" s="173"/>
      <c r="L61" s="173">
        <v>1996</v>
      </c>
      <c r="M61" s="173" t="s">
        <v>144</v>
      </c>
      <c r="N61" s="173" t="s">
        <v>135</v>
      </c>
      <c r="O61" s="173" t="s">
        <v>140</v>
      </c>
      <c r="P61" s="173" t="s">
        <v>141</v>
      </c>
      <c r="Q61" s="178">
        <v>155000</v>
      </c>
      <c r="R61" s="179">
        <v>320000</v>
      </c>
      <c r="S61" s="161"/>
      <c r="U61" s="163"/>
      <c r="V61" s="164"/>
    </row>
    <row r="62" spans="1:22" s="85" customFormat="1" ht="17.25" thickBot="1">
      <c r="A62" s="125" t="s">
        <v>189</v>
      </c>
      <c r="B62" s="126"/>
      <c r="C62" s="127"/>
      <c r="D62" s="126"/>
      <c r="E62" s="127"/>
      <c r="F62" s="127"/>
      <c r="G62" s="127"/>
      <c r="H62" s="127"/>
      <c r="I62" s="127"/>
      <c r="J62" s="127"/>
      <c r="K62" s="127"/>
      <c r="L62" s="127">
        <v>2005</v>
      </c>
      <c r="M62" s="127" t="s">
        <v>146</v>
      </c>
      <c r="N62" s="127" t="s">
        <v>135</v>
      </c>
      <c r="O62" s="127" t="s">
        <v>140</v>
      </c>
      <c r="P62" s="127" t="s">
        <v>141</v>
      </c>
      <c r="Q62" s="128">
        <v>150000</v>
      </c>
      <c r="R62" s="129">
        <v>320000</v>
      </c>
      <c r="S62" s="84"/>
      <c r="U62" s="86"/>
      <c r="V62" s="87"/>
    </row>
    <row r="63" spans="1:22" s="85" customFormat="1" ht="17.25" thickBot="1">
      <c r="A63" s="118" t="s">
        <v>147</v>
      </c>
      <c r="B63" s="119"/>
      <c r="C63" s="120"/>
      <c r="D63" s="121"/>
      <c r="E63" s="120"/>
      <c r="F63" s="120"/>
      <c r="G63" s="120"/>
      <c r="H63" s="120"/>
      <c r="I63" s="120"/>
      <c r="J63" s="120"/>
      <c r="K63" s="122"/>
      <c r="L63" s="122">
        <v>2000</v>
      </c>
      <c r="M63" s="122" t="s">
        <v>148</v>
      </c>
      <c r="N63" s="122" t="s">
        <v>135</v>
      </c>
      <c r="O63" s="122" t="s">
        <v>140</v>
      </c>
      <c r="P63" s="120" t="s">
        <v>12</v>
      </c>
      <c r="Q63" s="123">
        <v>210000</v>
      </c>
      <c r="R63" s="124">
        <v>400000</v>
      </c>
      <c r="S63" s="84"/>
      <c r="U63" s="86"/>
      <c r="V63" s="87"/>
    </row>
    <row r="64" spans="1:22" s="85" customFormat="1" ht="17.25" thickBot="1">
      <c r="A64" s="130" t="s">
        <v>149</v>
      </c>
      <c r="B64" s="131"/>
      <c r="C64" s="132"/>
      <c r="D64" s="133"/>
      <c r="E64" s="132"/>
      <c r="F64" s="132"/>
      <c r="G64" s="132"/>
      <c r="H64" s="132"/>
      <c r="I64" s="132"/>
      <c r="J64" s="132"/>
      <c r="K64" s="134"/>
      <c r="L64" s="134">
        <v>2007</v>
      </c>
      <c r="M64" s="134" t="s">
        <v>150</v>
      </c>
      <c r="N64" s="134" t="s">
        <v>135</v>
      </c>
      <c r="O64" s="134" t="s">
        <v>151</v>
      </c>
      <c r="P64" s="132" t="s">
        <v>141</v>
      </c>
      <c r="Q64" s="135">
        <v>350000</v>
      </c>
      <c r="R64" s="136">
        <v>680000</v>
      </c>
      <c r="S64" s="84"/>
      <c r="U64" s="86"/>
      <c r="V64" s="87"/>
    </row>
    <row r="65" spans="1:22" ht="17.25" thickBot="1">
      <c r="A65" s="52" t="s">
        <v>5</v>
      </c>
      <c r="B65" s="53">
        <f>SUM(B35:B49)</f>
        <v>2055</v>
      </c>
      <c r="C65" s="53">
        <f>SUM(C28:C49)</f>
        <v>619</v>
      </c>
      <c r="D65" s="53">
        <f>SUM(D28:D49)</f>
        <v>203</v>
      </c>
      <c r="E65" s="53">
        <f>SUM(E28:E49)</f>
        <v>14</v>
      </c>
      <c r="F65" s="53">
        <f>SUM(F35:F49)</f>
        <v>340</v>
      </c>
      <c r="G65" s="53">
        <f>SUM(G35:G49)</f>
        <v>122</v>
      </c>
      <c r="H65" s="53">
        <f>SUM(H28:H49)</f>
        <v>1848</v>
      </c>
      <c r="I65" s="53">
        <f>SUM(I35:I49)</f>
        <v>17</v>
      </c>
      <c r="J65" s="53">
        <f>SUM(J35:J49)</f>
        <v>5</v>
      </c>
      <c r="K65" s="54">
        <f>SUM(K35:K49)</f>
        <v>-285</v>
      </c>
      <c r="L65" s="54"/>
      <c r="M65" s="54"/>
      <c r="N65" s="54"/>
      <c r="O65" s="54"/>
      <c r="P65" s="54"/>
      <c r="Q65" s="55"/>
      <c r="R65" s="56"/>
      <c r="S65" s="99"/>
    </row>
    <row r="66" spans="1:22">
      <c r="A66" s="17"/>
      <c r="B66" s="12"/>
      <c r="C66" s="12"/>
      <c r="D66" s="18"/>
      <c r="E66" s="18"/>
      <c r="F66" s="18"/>
      <c r="G66" s="12"/>
      <c r="H66" s="18"/>
      <c r="I66" s="12"/>
      <c r="J66" s="18"/>
      <c r="K66" s="12"/>
      <c r="L66" s="12"/>
      <c r="M66" s="12"/>
      <c r="N66" s="12"/>
      <c r="O66" s="12"/>
      <c r="P66" s="12"/>
      <c r="Q66" s="35"/>
      <c r="R66" s="42"/>
      <c r="S66" s="19"/>
    </row>
    <row r="67" spans="1:22">
      <c r="A67" s="17"/>
      <c r="B67" s="12"/>
      <c r="C67" s="12"/>
      <c r="D67" s="18"/>
      <c r="E67" s="18"/>
      <c r="F67" s="18"/>
      <c r="G67" s="12"/>
      <c r="H67" s="18"/>
      <c r="I67" s="12"/>
      <c r="J67" s="18"/>
      <c r="K67" s="12"/>
      <c r="L67" s="12"/>
      <c r="M67" s="12"/>
      <c r="N67" s="12"/>
      <c r="O67" s="12"/>
      <c r="P67" s="12"/>
      <c r="Q67" s="35"/>
      <c r="R67" s="42"/>
      <c r="S67" s="19"/>
    </row>
    <row r="68" spans="1:22">
      <c r="A68" s="17"/>
      <c r="B68" s="12"/>
      <c r="C68" s="12"/>
      <c r="D68" s="18"/>
      <c r="E68" s="18"/>
      <c r="F68" s="18"/>
      <c r="G68" s="12"/>
      <c r="H68" s="18"/>
      <c r="I68" s="12"/>
      <c r="J68" s="18"/>
      <c r="K68" s="12"/>
      <c r="L68" s="12"/>
      <c r="M68" s="12"/>
      <c r="N68" s="12"/>
      <c r="O68" s="12"/>
      <c r="P68" s="12"/>
      <c r="Q68" s="35"/>
      <c r="R68" s="42"/>
      <c r="S68" s="19"/>
      <c r="U68"/>
      <c r="V68"/>
    </row>
    <row r="69" spans="1:22">
      <c r="A69" s="17"/>
      <c r="B69" s="12"/>
      <c r="C69" s="12"/>
      <c r="D69" s="18"/>
      <c r="E69" s="18"/>
      <c r="F69" s="18"/>
      <c r="G69" s="12"/>
      <c r="H69" s="18"/>
      <c r="I69" s="12"/>
      <c r="J69" s="18"/>
      <c r="K69" s="12"/>
      <c r="L69" s="12"/>
      <c r="M69" s="12"/>
      <c r="N69" s="12"/>
      <c r="O69" s="12"/>
      <c r="P69" s="12"/>
      <c r="Q69" s="35"/>
      <c r="R69" s="42"/>
      <c r="S69" s="19"/>
      <c r="U69"/>
      <c r="V69"/>
    </row>
    <row r="70" spans="1:22">
      <c r="A70" s="17"/>
      <c r="B70" s="12"/>
      <c r="C70" s="12"/>
      <c r="D70" s="18"/>
      <c r="E70" s="18"/>
      <c r="F70" s="18"/>
      <c r="G70" s="12"/>
      <c r="H70" s="18"/>
      <c r="I70" s="12"/>
      <c r="J70" s="18"/>
      <c r="K70" s="12"/>
      <c r="L70" s="12"/>
      <c r="M70" s="12"/>
      <c r="N70" s="12"/>
      <c r="O70" s="12"/>
      <c r="P70" s="12"/>
      <c r="Q70" s="35"/>
      <c r="R70" s="42"/>
      <c r="S70" s="12"/>
      <c r="U70"/>
      <c r="V70"/>
    </row>
    <row r="71" spans="1:22">
      <c r="A71" s="17"/>
      <c r="B71" s="12"/>
      <c r="C71" s="12"/>
      <c r="D71" s="18"/>
      <c r="E71" s="18"/>
      <c r="F71" s="18"/>
      <c r="G71" s="12"/>
      <c r="H71" s="18"/>
      <c r="I71" s="12"/>
      <c r="J71" s="18"/>
      <c r="K71" s="12"/>
      <c r="L71" s="12"/>
      <c r="M71" s="12"/>
      <c r="N71" s="12"/>
      <c r="O71" s="12"/>
      <c r="P71" s="12"/>
      <c r="Q71" s="35"/>
      <c r="R71" s="42"/>
      <c r="S71" s="12"/>
      <c r="U71"/>
      <c r="V71"/>
    </row>
    <row r="72" spans="1:22">
      <c r="A72" s="17"/>
      <c r="B72" s="12"/>
      <c r="C72" s="12"/>
      <c r="D72" s="18"/>
      <c r="E72" s="18"/>
      <c r="F72" s="18"/>
      <c r="G72" s="12"/>
      <c r="H72" s="18"/>
      <c r="I72" s="12"/>
      <c r="J72" s="18"/>
      <c r="K72" s="12"/>
      <c r="L72" s="12"/>
      <c r="M72" s="12"/>
      <c r="N72" s="12"/>
      <c r="O72" s="12"/>
      <c r="P72" s="12"/>
      <c r="Q72" s="35"/>
      <c r="R72" s="42"/>
      <c r="S72" s="12"/>
      <c r="U72"/>
      <c r="V72"/>
    </row>
    <row r="73" spans="1:22">
      <c r="A73" s="17"/>
      <c r="B73" s="12"/>
      <c r="C73" s="12"/>
      <c r="D73" s="18"/>
      <c r="E73" s="20"/>
      <c r="F73" s="18"/>
      <c r="G73" s="12"/>
      <c r="H73" s="18"/>
      <c r="I73" s="12"/>
      <c r="J73" s="18"/>
      <c r="K73" s="12"/>
      <c r="L73" s="12"/>
      <c r="M73" s="12"/>
      <c r="N73" s="12"/>
      <c r="O73" s="12"/>
      <c r="P73" s="12"/>
      <c r="Q73" s="35"/>
      <c r="R73" s="42"/>
      <c r="S73" s="12"/>
      <c r="U73"/>
      <c r="V73"/>
    </row>
    <row r="74" spans="1:22">
      <c r="A74" s="17"/>
      <c r="B74" s="12"/>
      <c r="C74" s="12"/>
      <c r="D74" s="18"/>
      <c r="E74" s="20"/>
      <c r="F74" s="18"/>
      <c r="G74" s="12"/>
      <c r="H74" s="18"/>
      <c r="I74" s="12"/>
      <c r="J74" s="18"/>
      <c r="K74" s="12"/>
      <c r="L74" s="12"/>
      <c r="M74" s="12"/>
      <c r="N74" s="12"/>
      <c r="O74" s="12"/>
      <c r="P74" s="12"/>
      <c r="Q74" s="35"/>
      <c r="R74" s="42"/>
      <c r="S74" s="12"/>
      <c r="U74"/>
      <c r="V74"/>
    </row>
    <row r="75" spans="1:22">
      <c r="A75" s="17"/>
      <c r="B75" s="12"/>
      <c r="C75" s="12"/>
      <c r="D75" s="18"/>
      <c r="E75" s="20"/>
      <c r="F75" s="18"/>
      <c r="G75" s="12"/>
      <c r="H75" s="18"/>
      <c r="I75" s="12"/>
      <c r="J75" s="18"/>
      <c r="K75" s="12"/>
      <c r="L75" s="12"/>
      <c r="M75" s="12"/>
      <c r="N75" s="12"/>
      <c r="O75" s="12"/>
      <c r="P75" s="12"/>
      <c r="Q75" s="35"/>
      <c r="R75" s="42"/>
      <c r="S75" s="12"/>
      <c r="U75"/>
      <c r="V75"/>
    </row>
    <row r="76" spans="1:22">
      <c r="A76" s="17"/>
      <c r="B76" s="12"/>
      <c r="C76" s="12"/>
      <c r="D76" s="18"/>
      <c r="E76" s="20"/>
      <c r="F76" s="18"/>
      <c r="G76" s="12"/>
      <c r="H76" s="18"/>
      <c r="I76" s="12"/>
      <c r="J76" s="18"/>
      <c r="K76" s="12"/>
      <c r="L76" s="12"/>
      <c r="M76" s="12"/>
      <c r="N76" s="12"/>
      <c r="O76" s="12"/>
      <c r="P76" s="12"/>
      <c r="Q76" s="35"/>
      <c r="R76" s="42"/>
      <c r="S76" s="12"/>
      <c r="U76"/>
      <c r="V76"/>
    </row>
    <row r="77" spans="1:22">
      <c r="A77" s="17"/>
      <c r="B77" s="12"/>
      <c r="C77" s="12"/>
      <c r="D77" s="18"/>
      <c r="E77" s="20"/>
      <c r="F77" s="18"/>
      <c r="G77" s="12"/>
      <c r="H77" s="18"/>
      <c r="I77" s="12"/>
      <c r="J77" s="18"/>
      <c r="K77" s="12"/>
      <c r="L77" s="12"/>
      <c r="M77" s="12"/>
      <c r="N77" s="12"/>
      <c r="O77" s="12"/>
      <c r="P77" s="12"/>
      <c r="Q77" s="35"/>
      <c r="R77" s="42"/>
      <c r="S77" s="12"/>
      <c r="U77"/>
      <c r="V77"/>
    </row>
    <row r="78" spans="1:22">
      <c r="A78" s="17"/>
      <c r="B78" s="12"/>
      <c r="C78" s="12"/>
      <c r="D78" s="18"/>
      <c r="E78" s="20"/>
      <c r="F78" s="20"/>
      <c r="G78" s="12"/>
      <c r="H78" s="18"/>
      <c r="I78" s="12"/>
      <c r="J78" s="18"/>
      <c r="K78" s="12"/>
      <c r="L78" s="12"/>
      <c r="M78" s="12"/>
      <c r="N78" s="12"/>
      <c r="O78" s="12"/>
      <c r="P78" s="12"/>
      <c r="Q78" s="35"/>
      <c r="R78" s="42"/>
      <c r="S78" s="12"/>
      <c r="U78"/>
      <c r="V78"/>
    </row>
    <row r="79" spans="1:22">
      <c r="A79" s="17"/>
      <c r="B79" s="12"/>
      <c r="C79" s="12"/>
      <c r="D79" s="18"/>
      <c r="E79" s="20"/>
      <c r="F79" s="20"/>
      <c r="G79" s="12"/>
      <c r="H79" s="18"/>
      <c r="I79" s="12"/>
      <c r="J79" s="18"/>
      <c r="K79" s="12"/>
      <c r="L79" s="12"/>
      <c r="M79" s="12"/>
      <c r="N79" s="12"/>
      <c r="O79" s="12"/>
      <c r="P79" s="12"/>
      <c r="Q79" s="35"/>
      <c r="R79" s="42"/>
      <c r="S79" s="12"/>
      <c r="U79"/>
      <c r="V79"/>
    </row>
    <row r="80" spans="1:22">
      <c r="A80" s="17"/>
      <c r="B80" s="12"/>
      <c r="C80" s="12"/>
      <c r="D80" s="18"/>
      <c r="E80" s="20"/>
      <c r="F80" s="20"/>
      <c r="G80" s="12"/>
      <c r="H80" s="18"/>
      <c r="I80" s="12"/>
      <c r="J80" s="18"/>
      <c r="K80" s="12"/>
      <c r="L80" s="12"/>
      <c r="M80" s="12"/>
      <c r="N80" s="12"/>
      <c r="O80" s="12"/>
      <c r="P80" s="12"/>
      <c r="Q80" s="35"/>
      <c r="R80" s="42"/>
      <c r="S80" s="12"/>
      <c r="U80"/>
      <c r="V80"/>
    </row>
    <row r="81" spans="1:22">
      <c r="A81" s="17"/>
      <c r="B81" s="12"/>
      <c r="C81" s="12"/>
      <c r="D81" s="18"/>
      <c r="E81" s="20"/>
      <c r="F81" s="20"/>
      <c r="G81" s="12"/>
      <c r="H81" s="18"/>
      <c r="I81" s="12"/>
      <c r="J81" s="18"/>
      <c r="K81" s="12"/>
      <c r="L81" s="12"/>
      <c r="M81" s="12"/>
      <c r="N81" s="12"/>
      <c r="O81" s="12"/>
      <c r="P81" s="12"/>
      <c r="Q81" s="35"/>
      <c r="R81" s="42"/>
      <c r="S81" s="12"/>
      <c r="U81"/>
      <c r="V81"/>
    </row>
    <row r="82" spans="1:22">
      <c r="A82" s="17"/>
      <c r="B82" s="12"/>
      <c r="C82" s="12"/>
      <c r="D82" s="18"/>
      <c r="E82" s="20"/>
      <c r="F82" s="20"/>
      <c r="G82" s="12"/>
      <c r="H82" s="18"/>
      <c r="I82" s="12"/>
      <c r="J82" s="18"/>
      <c r="K82" s="12"/>
      <c r="L82" s="12"/>
      <c r="M82" s="12"/>
      <c r="N82" s="12"/>
      <c r="O82" s="12"/>
      <c r="P82" s="12"/>
      <c r="Q82" s="35"/>
      <c r="R82" s="42"/>
      <c r="S82" s="12"/>
      <c r="U82"/>
      <c r="V82"/>
    </row>
    <row r="83" spans="1:22">
      <c r="A83" s="17"/>
      <c r="B83" s="12"/>
      <c r="C83" s="12"/>
      <c r="D83" s="18"/>
      <c r="E83" s="20"/>
      <c r="F83" s="20"/>
      <c r="G83" s="12"/>
      <c r="H83" s="18"/>
      <c r="I83" s="12"/>
      <c r="J83" s="18"/>
      <c r="K83" s="12"/>
      <c r="L83" s="12"/>
      <c r="M83" s="12"/>
      <c r="N83" s="12"/>
      <c r="O83" s="12"/>
      <c r="P83" s="12"/>
      <c r="Q83" s="35"/>
      <c r="R83" s="42"/>
      <c r="S83" s="12"/>
      <c r="U83"/>
      <c r="V83"/>
    </row>
    <row r="84" spans="1:22">
      <c r="A84" s="17"/>
      <c r="B84" s="12"/>
      <c r="C84" s="12"/>
      <c r="D84" s="18"/>
      <c r="E84" s="20"/>
      <c r="F84" s="20"/>
      <c r="G84" s="12"/>
      <c r="H84" s="18"/>
      <c r="I84" s="12"/>
      <c r="J84" s="18"/>
      <c r="K84" s="12"/>
      <c r="L84" s="12"/>
      <c r="M84" s="12"/>
      <c r="N84" s="12"/>
      <c r="O84" s="12"/>
      <c r="P84" s="12"/>
      <c r="Q84" s="35"/>
      <c r="R84" s="42"/>
      <c r="S84" s="12"/>
      <c r="U84"/>
      <c r="V84"/>
    </row>
    <row r="85" spans="1:22">
      <c r="A85" s="17"/>
      <c r="B85" s="12"/>
      <c r="C85" s="12"/>
      <c r="D85" s="18"/>
      <c r="E85" s="20"/>
      <c r="F85" s="20"/>
      <c r="G85" s="12"/>
      <c r="H85" s="18"/>
      <c r="I85" s="12"/>
      <c r="J85" s="18"/>
      <c r="K85" s="12"/>
      <c r="L85" s="12"/>
      <c r="M85" s="12"/>
      <c r="N85" s="12"/>
      <c r="O85" s="12"/>
      <c r="P85" s="12"/>
      <c r="Q85" s="35"/>
      <c r="R85" s="42"/>
      <c r="S85" s="12"/>
      <c r="U85"/>
      <c r="V85"/>
    </row>
    <row r="86" spans="1:22">
      <c r="A86" s="17"/>
      <c r="B86" s="12"/>
      <c r="C86" s="12"/>
      <c r="D86" s="18"/>
      <c r="E86" s="20"/>
      <c r="F86" s="20"/>
      <c r="G86" s="12"/>
      <c r="H86" s="18"/>
      <c r="I86" s="12"/>
      <c r="J86" s="18"/>
      <c r="K86" s="12"/>
      <c r="L86" s="12"/>
      <c r="M86" s="12"/>
      <c r="N86" s="12"/>
      <c r="O86" s="12"/>
      <c r="P86" s="12"/>
      <c r="Q86" s="35"/>
      <c r="R86" s="42"/>
      <c r="S86" s="12"/>
      <c r="U86"/>
      <c r="V86"/>
    </row>
    <row r="87" spans="1:22">
      <c r="A87" s="17"/>
      <c r="B87" s="12"/>
      <c r="C87" s="12"/>
      <c r="D87" s="18"/>
      <c r="E87" s="20"/>
      <c r="F87" s="21"/>
      <c r="G87" s="12"/>
      <c r="H87" s="18"/>
      <c r="I87" s="12"/>
      <c r="J87" s="18"/>
      <c r="K87" s="12"/>
      <c r="L87" s="12"/>
      <c r="M87" s="12"/>
      <c r="N87" s="12"/>
      <c r="O87" s="12"/>
      <c r="P87" s="12"/>
      <c r="Q87" s="35"/>
      <c r="R87" s="42"/>
      <c r="S87" s="12"/>
      <c r="U87"/>
      <c r="V87"/>
    </row>
    <row r="88" spans="1:22">
      <c r="A88" s="17"/>
      <c r="B88" s="12"/>
      <c r="C88" s="12"/>
      <c r="D88" s="18"/>
      <c r="E88" s="20"/>
      <c r="F88" s="20"/>
      <c r="G88" s="12"/>
      <c r="H88" s="18"/>
      <c r="I88" s="12"/>
      <c r="J88" s="18"/>
      <c r="K88" s="12"/>
      <c r="L88" s="12"/>
      <c r="M88" s="12"/>
      <c r="N88" s="12"/>
      <c r="O88" s="12"/>
      <c r="P88" s="12"/>
      <c r="Q88" s="35"/>
      <c r="R88" s="42"/>
      <c r="S88" s="12"/>
      <c r="U88"/>
      <c r="V88"/>
    </row>
    <row r="89" spans="1:22">
      <c r="A89" s="17"/>
      <c r="B89" s="12"/>
      <c r="C89" s="12"/>
      <c r="D89" s="18"/>
      <c r="E89" s="20"/>
      <c r="F89" s="20"/>
      <c r="G89" s="12"/>
      <c r="H89" s="18"/>
      <c r="I89" s="12"/>
      <c r="J89" s="18"/>
      <c r="K89" s="12"/>
      <c r="L89" s="12"/>
      <c r="M89" s="12"/>
      <c r="N89" s="12"/>
      <c r="O89" s="12"/>
      <c r="P89" s="12"/>
      <c r="Q89" s="35"/>
      <c r="R89" s="42"/>
      <c r="S89" s="12"/>
      <c r="U89"/>
      <c r="V89"/>
    </row>
    <row r="90" spans="1:22">
      <c r="A90" s="17"/>
      <c r="B90" s="12"/>
      <c r="C90" s="12"/>
      <c r="D90" s="18"/>
      <c r="E90" s="18"/>
      <c r="F90" s="20"/>
      <c r="G90" s="12"/>
      <c r="H90" s="18"/>
      <c r="I90" s="12"/>
      <c r="J90" s="18"/>
      <c r="K90" s="12"/>
      <c r="L90" s="12"/>
      <c r="M90" s="12"/>
      <c r="N90" s="12"/>
      <c r="O90" s="12"/>
      <c r="P90" s="12"/>
      <c r="Q90" s="35"/>
      <c r="R90" s="42"/>
      <c r="S90" s="12"/>
      <c r="U90"/>
      <c r="V90"/>
    </row>
    <row r="91" spans="1:22">
      <c r="A91" s="17"/>
      <c r="B91" s="12"/>
      <c r="C91" s="12"/>
      <c r="D91" s="18"/>
      <c r="E91" s="18"/>
      <c r="F91" s="20"/>
      <c r="G91" s="12"/>
      <c r="H91" s="18"/>
      <c r="I91" s="12"/>
      <c r="J91" s="18"/>
      <c r="K91" s="12"/>
      <c r="L91" s="12"/>
      <c r="M91" s="12"/>
      <c r="N91" s="12"/>
      <c r="O91" s="12"/>
      <c r="P91" s="12"/>
      <c r="Q91" s="35"/>
      <c r="R91" s="42"/>
      <c r="S91" s="12"/>
      <c r="U91"/>
      <c r="V91"/>
    </row>
    <row r="92" spans="1:22">
      <c r="A92" s="17"/>
      <c r="B92" s="12"/>
      <c r="C92" s="12"/>
      <c r="D92" s="18"/>
      <c r="E92" s="18"/>
      <c r="F92" s="20"/>
      <c r="G92" s="12"/>
      <c r="H92" s="18"/>
      <c r="I92" s="12"/>
      <c r="J92" s="18"/>
      <c r="K92" s="12"/>
      <c r="L92" s="12"/>
      <c r="M92" s="12"/>
      <c r="N92" s="12"/>
      <c r="O92" s="12"/>
      <c r="P92" s="12"/>
      <c r="Q92" s="35"/>
      <c r="R92" s="42"/>
      <c r="S92" s="12"/>
      <c r="U92"/>
      <c r="V92"/>
    </row>
    <row r="93" spans="1:22">
      <c r="A93" s="17"/>
      <c r="B93" s="12"/>
      <c r="C93" s="12"/>
      <c r="D93" s="18"/>
      <c r="E93" s="18"/>
      <c r="F93" s="20"/>
      <c r="G93" s="12"/>
      <c r="H93" s="18"/>
      <c r="I93" s="12"/>
      <c r="J93" s="18"/>
      <c r="K93" s="12"/>
      <c r="L93" s="12"/>
      <c r="M93" s="12"/>
      <c r="N93" s="12"/>
      <c r="O93" s="12"/>
      <c r="P93" s="12"/>
      <c r="Q93" s="35"/>
      <c r="R93" s="42"/>
      <c r="S93" s="12"/>
      <c r="U93"/>
      <c r="V93"/>
    </row>
    <row r="94" spans="1:22">
      <c r="A94" s="17"/>
      <c r="B94" s="12"/>
      <c r="C94" s="12"/>
      <c r="D94" s="18"/>
      <c r="E94" s="18"/>
      <c r="F94" s="20"/>
      <c r="G94" s="12"/>
      <c r="H94" s="18"/>
      <c r="I94" s="12"/>
      <c r="J94" s="18"/>
      <c r="K94" s="12"/>
      <c r="L94" s="12"/>
      <c r="M94" s="12"/>
      <c r="N94" s="12"/>
      <c r="O94" s="12"/>
      <c r="P94" s="12"/>
      <c r="Q94" s="35"/>
      <c r="R94" s="42"/>
      <c r="S94" s="12"/>
      <c r="U94"/>
      <c r="V94"/>
    </row>
    <row r="95" spans="1:22">
      <c r="A95" s="17"/>
      <c r="B95" s="12"/>
      <c r="C95" s="12"/>
      <c r="D95" s="18"/>
      <c r="E95" s="18"/>
      <c r="F95" s="20"/>
      <c r="G95" s="12"/>
      <c r="H95" s="18"/>
      <c r="I95" s="12"/>
      <c r="J95" s="18"/>
      <c r="K95" s="12"/>
      <c r="L95" s="12"/>
      <c r="M95" s="12"/>
      <c r="N95" s="12"/>
      <c r="O95" s="12"/>
      <c r="P95" s="12"/>
      <c r="Q95" s="35"/>
      <c r="R95" s="42"/>
      <c r="S95" s="12"/>
      <c r="U95"/>
      <c r="V95"/>
    </row>
    <row r="96" spans="1:22">
      <c r="A96" s="17"/>
      <c r="B96" s="12"/>
      <c r="C96" s="12"/>
      <c r="D96" s="18"/>
      <c r="E96" s="18"/>
      <c r="F96" s="20"/>
      <c r="G96" s="12"/>
      <c r="H96" s="18"/>
      <c r="I96" s="12"/>
      <c r="J96" s="18"/>
      <c r="K96" s="12"/>
      <c r="L96" s="12"/>
      <c r="M96" s="12"/>
      <c r="N96" s="12"/>
      <c r="O96" s="12"/>
      <c r="P96" s="12"/>
      <c r="Q96" s="35"/>
      <c r="R96" s="42"/>
      <c r="S96" s="12"/>
      <c r="U96"/>
      <c r="V96"/>
    </row>
    <row r="97" spans="1:22">
      <c r="A97" s="17"/>
      <c r="B97" s="12"/>
      <c r="C97" s="12"/>
      <c r="D97" s="18"/>
      <c r="E97" s="18"/>
      <c r="F97" s="20"/>
      <c r="G97" s="12"/>
      <c r="H97" s="18"/>
      <c r="I97" s="12"/>
      <c r="J97" s="18"/>
      <c r="K97" s="12"/>
      <c r="L97" s="12"/>
      <c r="M97" s="12"/>
      <c r="N97" s="12"/>
      <c r="O97" s="12"/>
      <c r="P97" s="12"/>
      <c r="Q97" s="35"/>
      <c r="R97" s="42"/>
      <c r="S97" s="12"/>
      <c r="U97"/>
      <c r="V97"/>
    </row>
    <row r="98" spans="1:22">
      <c r="A98" s="17"/>
      <c r="B98" s="12"/>
      <c r="C98" s="12"/>
      <c r="D98" s="18"/>
      <c r="E98" s="18"/>
      <c r="F98" s="20"/>
      <c r="G98" s="12"/>
      <c r="H98" s="18"/>
      <c r="I98" s="12"/>
      <c r="J98" s="18"/>
      <c r="K98" s="12"/>
      <c r="L98" s="12"/>
      <c r="M98" s="12"/>
      <c r="N98" s="12"/>
      <c r="O98" s="12"/>
      <c r="P98" s="12"/>
      <c r="Q98" s="35"/>
      <c r="R98" s="42"/>
      <c r="S98" s="12"/>
      <c r="U98"/>
      <c r="V98"/>
    </row>
    <row r="99" spans="1:22">
      <c r="A99" s="17"/>
      <c r="B99" s="12"/>
      <c r="C99" s="12"/>
      <c r="D99" s="18"/>
      <c r="E99" s="18"/>
      <c r="F99" s="20"/>
      <c r="G99" s="12"/>
      <c r="H99" s="18"/>
      <c r="I99" s="12"/>
      <c r="J99" s="18"/>
      <c r="K99" s="12"/>
      <c r="L99" s="12"/>
      <c r="M99" s="12"/>
      <c r="N99" s="12"/>
      <c r="O99" s="12"/>
      <c r="P99" s="12"/>
      <c r="Q99" s="35"/>
      <c r="R99" s="42"/>
      <c r="S99" s="12"/>
      <c r="U99"/>
      <c r="V99"/>
    </row>
    <row r="100" spans="1:22">
      <c r="A100" s="17"/>
      <c r="B100" s="12"/>
      <c r="C100" s="12"/>
      <c r="D100" s="18"/>
      <c r="E100" s="18"/>
      <c r="F100" s="20"/>
      <c r="G100" s="12"/>
      <c r="H100" s="22"/>
      <c r="I100" s="12"/>
      <c r="J100" s="18"/>
      <c r="K100" s="12"/>
      <c r="L100" s="12"/>
      <c r="M100" s="12"/>
      <c r="N100" s="12"/>
      <c r="O100" s="12"/>
      <c r="P100" s="12"/>
      <c r="Q100" s="35"/>
      <c r="R100" s="42"/>
      <c r="S100" s="12"/>
      <c r="U100"/>
      <c r="V100"/>
    </row>
    <row r="101" spans="1:22">
      <c r="A101" s="17"/>
      <c r="B101" s="12"/>
      <c r="C101" s="12"/>
      <c r="D101" s="18"/>
      <c r="E101" s="18"/>
      <c r="F101" s="20"/>
      <c r="G101" s="12"/>
      <c r="H101" s="22"/>
      <c r="I101" s="12"/>
      <c r="J101" s="18"/>
      <c r="K101" s="12"/>
      <c r="L101" s="12"/>
      <c r="M101" s="12"/>
      <c r="N101" s="12"/>
      <c r="O101" s="12"/>
      <c r="P101" s="12"/>
      <c r="Q101" s="35"/>
      <c r="R101" s="42"/>
      <c r="S101" s="12"/>
      <c r="U101"/>
      <c r="V101"/>
    </row>
    <row r="102" spans="1:22">
      <c r="A102" s="17"/>
      <c r="B102" s="12"/>
      <c r="C102" s="12"/>
      <c r="D102" s="18"/>
      <c r="E102" s="18"/>
      <c r="F102" s="20"/>
      <c r="G102" s="12"/>
      <c r="H102" s="22"/>
      <c r="I102" s="12"/>
      <c r="J102" s="18"/>
      <c r="K102" s="12"/>
      <c r="L102" s="12"/>
      <c r="M102" s="12"/>
      <c r="N102" s="12"/>
      <c r="O102" s="12"/>
      <c r="P102" s="12"/>
      <c r="Q102" s="35"/>
      <c r="R102" s="42"/>
      <c r="S102" s="12"/>
      <c r="U102"/>
      <c r="V102"/>
    </row>
    <row r="103" spans="1:22">
      <c r="A103" s="17"/>
      <c r="B103" s="12"/>
      <c r="C103" s="12"/>
      <c r="D103" s="18"/>
      <c r="E103" s="18"/>
      <c r="F103" s="20"/>
      <c r="G103" s="12"/>
      <c r="H103" s="22"/>
      <c r="I103" s="12"/>
      <c r="J103" s="18"/>
      <c r="K103" s="12"/>
      <c r="L103" s="12"/>
      <c r="M103" s="12"/>
      <c r="N103" s="12"/>
      <c r="O103" s="12"/>
      <c r="P103" s="12"/>
      <c r="Q103" s="35"/>
      <c r="R103" s="42"/>
      <c r="S103" s="12"/>
      <c r="U103"/>
      <c r="V103"/>
    </row>
    <row r="104" spans="1:22">
      <c r="A104" s="17"/>
      <c r="B104" s="12"/>
      <c r="C104" s="12"/>
      <c r="D104" s="18"/>
      <c r="E104" s="18"/>
      <c r="F104" s="20"/>
      <c r="G104" s="12"/>
      <c r="H104" s="22"/>
      <c r="I104" s="12"/>
      <c r="J104" s="18"/>
      <c r="K104" s="12"/>
      <c r="L104" s="12"/>
      <c r="M104" s="12"/>
      <c r="N104" s="12"/>
      <c r="O104" s="12"/>
      <c r="P104" s="12"/>
      <c r="Q104" s="35"/>
      <c r="R104" s="42"/>
      <c r="S104" s="12"/>
      <c r="U104"/>
      <c r="V104"/>
    </row>
    <row r="105" spans="1:22">
      <c r="A105" s="17"/>
      <c r="B105" s="12"/>
      <c r="C105" s="12"/>
      <c r="D105" s="18"/>
      <c r="E105" s="18"/>
      <c r="F105" s="23"/>
      <c r="G105" s="12"/>
      <c r="H105" s="22"/>
      <c r="I105" s="12"/>
      <c r="J105" s="18"/>
      <c r="K105" s="12"/>
      <c r="L105" s="12"/>
      <c r="M105" s="12"/>
      <c r="N105" s="12"/>
      <c r="O105" s="12"/>
      <c r="P105" s="12"/>
      <c r="Q105" s="35"/>
      <c r="R105" s="42"/>
      <c r="S105" s="12"/>
      <c r="U105"/>
      <c r="V105"/>
    </row>
    <row r="106" spans="1:22">
      <c r="A106" s="17"/>
      <c r="B106" s="12"/>
      <c r="C106" s="12"/>
      <c r="D106" s="18"/>
      <c r="E106" s="18"/>
      <c r="F106" s="18"/>
      <c r="G106" s="12"/>
      <c r="H106" s="22"/>
      <c r="I106" s="12"/>
      <c r="J106" s="18"/>
      <c r="K106" s="12"/>
      <c r="L106" s="12"/>
      <c r="M106" s="12"/>
      <c r="N106" s="12"/>
      <c r="O106" s="12"/>
      <c r="P106" s="12"/>
      <c r="Q106" s="35"/>
      <c r="R106" s="42"/>
      <c r="S106" s="12"/>
      <c r="U106"/>
      <c r="V106"/>
    </row>
    <row r="107" spans="1:22">
      <c r="A107" s="17"/>
      <c r="B107" s="12"/>
      <c r="C107" s="12"/>
      <c r="D107" s="18"/>
      <c r="E107" s="18"/>
      <c r="F107" s="18"/>
      <c r="G107" s="12"/>
      <c r="H107" s="22"/>
      <c r="I107" s="12"/>
      <c r="J107" s="18"/>
      <c r="K107" s="12"/>
      <c r="L107" s="12"/>
      <c r="M107" s="12"/>
      <c r="N107" s="12"/>
      <c r="O107" s="12"/>
      <c r="P107" s="12"/>
      <c r="Q107" s="35"/>
      <c r="R107" s="42"/>
      <c r="S107" s="12"/>
      <c r="U107"/>
      <c r="V107"/>
    </row>
    <row r="108" spans="1:22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U108"/>
      <c r="V108"/>
    </row>
    <row r="109" spans="1:22">
      <c r="A109" s="17"/>
      <c r="B109" s="12"/>
      <c r="C109" s="12"/>
      <c r="D109" s="18"/>
      <c r="E109" s="18"/>
      <c r="F109" s="18"/>
      <c r="G109" s="12"/>
      <c r="H109" s="22"/>
      <c r="I109" s="12"/>
      <c r="J109" s="18"/>
      <c r="K109" s="12"/>
      <c r="L109" s="12"/>
      <c r="M109" s="12"/>
      <c r="N109" s="12"/>
      <c r="O109" s="12"/>
      <c r="P109" s="12"/>
      <c r="Q109" s="35"/>
      <c r="R109" s="42"/>
      <c r="S109" s="12"/>
      <c r="U109"/>
      <c r="V109"/>
    </row>
    <row r="110" spans="1:22">
      <c r="A110" s="17"/>
      <c r="B110" s="12"/>
      <c r="C110" s="12"/>
      <c r="D110" s="18"/>
      <c r="E110" s="18"/>
      <c r="F110" s="18"/>
      <c r="G110" s="12"/>
      <c r="H110" s="22"/>
      <c r="I110" s="12"/>
      <c r="J110" s="18"/>
      <c r="K110" s="12"/>
      <c r="L110" s="12"/>
      <c r="M110" s="12"/>
      <c r="N110" s="12"/>
      <c r="O110" s="12"/>
      <c r="P110" s="12"/>
      <c r="Q110" s="35"/>
      <c r="R110" s="42"/>
      <c r="S110" s="12"/>
      <c r="U110"/>
      <c r="V110"/>
    </row>
    <row r="111" spans="1:22">
      <c r="A111" s="17"/>
      <c r="B111" s="12"/>
      <c r="C111" s="12"/>
      <c r="D111" s="18"/>
      <c r="E111" s="18"/>
      <c r="F111" s="18"/>
      <c r="G111" s="12"/>
      <c r="H111" s="22"/>
      <c r="I111" s="12"/>
      <c r="J111" s="18"/>
      <c r="K111" s="12"/>
      <c r="L111" s="12"/>
      <c r="M111" s="12"/>
      <c r="N111" s="12"/>
      <c r="O111" s="12"/>
      <c r="P111" s="12"/>
      <c r="Q111" s="35"/>
      <c r="R111" s="42"/>
      <c r="S111" s="12"/>
      <c r="U111"/>
      <c r="V111"/>
    </row>
    <row r="112" spans="1:22">
      <c r="A112" s="17"/>
      <c r="B112" s="12"/>
      <c r="C112" s="12"/>
      <c r="D112" s="18"/>
      <c r="E112" s="18"/>
      <c r="F112" s="18"/>
      <c r="G112" s="12"/>
      <c r="H112" s="22"/>
      <c r="I112" s="12"/>
      <c r="J112" s="18"/>
      <c r="K112" s="12"/>
      <c r="L112" s="12"/>
      <c r="M112" s="12"/>
      <c r="N112" s="12"/>
      <c r="O112" s="12"/>
      <c r="P112" s="12"/>
      <c r="Q112" s="35"/>
      <c r="R112" s="42"/>
      <c r="S112" s="12"/>
      <c r="U112"/>
      <c r="V112"/>
    </row>
    <row r="113" spans="1:22">
      <c r="A113" s="17"/>
      <c r="B113" s="12"/>
      <c r="C113" s="12"/>
      <c r="D113" s="18"/>
      <c r="E113" s="18"/>
      <c r="F113" s="18"/>
      <c r="G113" s="12"/>
      <c r="H113" s="22"/>
      <c r="I113" s="12"/>
      <c r="J113" s="18"/>
      <c r="K113" s="12"/>
      <c r="L113" s="12"/>
      <c r="M113" s="12"/>
      <c r="N113" s="12"/>
      <c r="O113" s="12"/>
      <c r="P113" s="12"/>
      <c r="Q113" s="35"/>
      <c r="R113" s="42"/>
      <c r="S113" s="12"/>
      <c r="U113"/>
      <c r="V113"/>
    </row>
    <row r="114" spans="1:22">
      <c r="A114" s="17"/>
      <c r="B114" s="12"/>
      <c r="C114" s="12"/>
      <c r="D114" s="18"/>
      <c r="E114" s="18"/>
      <c r="F114" s="18"/>
      <c r="G114" s="12"/>
      <c r="H114" s="22"/>
      <c r="I114" s="12"/>
      <c r="J114" s="18"/>
      <c r="K114" s="12"/>
      <c r="L114" s="12"/>
      <c r="M114" s="12"/>
      <c r="N114" s="12"/>
      <c r="O114" s="12"/>
      <c r="P114" s="12"/>
      <c r="Q114" s="35"/>
      <c r="R114" s="42"/>
      <c r="S114" s="12"/>
      <c r="U114"/>
      <c r="V114"/>
    </row>
    <row r="115" spans="1:22">
      <c r="A115" s="17"/>
      <c r="B115" s="12"/>
      <c r="C115" s="12"/>
      <c r="D115" s="18"/>
      <c r="E115" s="18"/>
      <c r="F115" s="18"/>
      <c r="G115" s="12"/>
      <c r="H115" s="22"/>
      <c r="I115" s="12"/>
      <c r="J115" s="18"/>
      <c r="K115" s="12"/>
      <c r="L115" s="12"/>
      <c r="M115" s="12"/>
      <c r="N115" s="12"/>
      <c r="O115" s="12"/>
      <c r="P115" s="12"/>
      <c r="Q115" s="35"/>
      <c r="R115" s="42"/>
      <c r="S115" s="12"/>
      <c r="U115"/>
      <c r="V115"/>
    </row>
    <row r="116" spans="1:22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U116"/>
      <c r="V116"/>
    </row>
    <row r="117" spans="1:22">
      <c r="A117" s="17"/>
      <c r="B117" s="17"/>
      <c r="C117" s="17"/>
      <c r="D117" s="22"/>
      <c r="E117" s="22"/>
      <c r="F117" s="22"/>
      <c r="G117" s="17"/>
      <c r="H117" s="22"/>
      <c r="I117" s="17"/>
      <c r="J117" s="22"/>
      <c r="K117" s="17"/>
      <c r="L117" s="58"/>
      <c r="M117" s="58"/>
      <c r="N117" s="58"/>
      <c r="O117" s="58"/>
      <c r="P117" s="17"/>
      <c r="Q117" s="36"/>
      <c r="R117" s="43"/>
      <c r="S117" s="19"/>
      <c r="U117"/>
      <c r="V117"/>
    </row>
    <row r="118" spans="1:22">
      <c r="A118" s="17"/>
      <c r="B118" s="17"/>
      <c r="C118" s="17"/>
      <c r="D118" s="22"/>
      <c r="E118" s="22"/>
      <c r="F118" s="22"/>
      <c r="G118" s="17"/>
      <c r="H118" s="22"/>
      <c r="I118" s="17"/>
      <c r="J118" s="22"/>
      <c r="K118" s="17"/>
      <c r="L118" s="58"/>
      <c r="M118" s="58"/>
      <c r="N118" s="58"/>
      <c r="O118" s="58"/>
      <c r="P118" s="17"/>
      <c r="Q118" s="36"/>
      <c r="R118" s="43"/>
      <c r="S118" s="19"/>
      <c r="U118"/>
      <c r="V118"/>
    </row>
    <row r="119" spans="1:22">
      <c r="A119" s="17"/>
      <c r="B119" s="17"/>
      <c r="C119" s="17"/>
      <c r="D119" s="22"/>
      <c r="E119" s="22"/>
      <c r="F119" s="22"/>
      <c r="G119" s="17"/>
      <c r="H119" s="22"/>
      <c r="I119" s="17"/>
      <c r="J119" s="22"/>
      <c r="K119" s="17"/>
      <c r="L119" s="58"/>
      <c r="M119" s="58"/>
      <c r="N119" s="58"/>
      <c r="O119" s="58"/>
      <c r="P119" s="17"/>
      <c r="Q119" s="36"/>
      <c r="R119" s="43"/>
      <c r="S119" s="24"/>
      <c r="U119"/>
      <c r="V119"/>
    </row>
    <row r="120" spans="1:22">
      <c r="A120" s="17"/>
      <c r="B120" s="17"/>
      <c r="C120" s="17"/>
      <c r="D120" s="22"/>
      <c r="E120" s="22"/>
      <c r="F120" s="22"/>
      <c r="G120" s="17"/>
      <c r="H120" s="22"/>
      <c r="I120" s="17"/>
      <c r="J120" s="22"/>
      <c r="K120" s="17"/>
      <c r="L120" s="58"/>
      <c r="M120" s="58"/>
      <c r="N120" s="58"/>
      <c r="O120" s="58"/>
      <c r="P120" s="17"/>
      <c r="Q120" s="36"/>
      <c r="R120" s="43"/>
      <c r="S120" s="19"/>
      <c r="U120"/>
      <c r="V120"/>
    </row>
    <row r="121" spans="1:22">
      <c r="A121" s="17"/>
      <c r="B121" s="17"/>
      <c r="C121" s="17"/>
      <c r="D121" s="22"/>
      <c r="E121" s="22"/>
      <c r="F121" s="22"/>
      <c r="G121" s="17"/>
      <c r="H121" s="22"/>
      <c r="I121" s="17"/>
      <c r="J121" s="22"/>
      <c r="K121" s="17"/>
      <c r="L121" s="58"/>
      <c r="M121" s="58"/>
      <c r="N121" s="58"/>
      <c r="O121" s="58"/>
      <c r="P121" s="17"/>
      <c r="Q121" s="36"/>
      <c r="R121" s="43"/>
      <c r="S121" s="19"/>
      <c r="U121"/>
      <c r="V121"/>
    </row>
    <row r="122" spans="1:22">
      <c r="A122" s="17"/>
      <c r="B122" s="17"/>
      <c r="C122" s="17"/>
      <c r="D122" s="22"/>
      <c r="E122" s="22"/>
      <c r="F122" s="22"/>
      <c r="G122" s="17"/>
      <c r="H122" s="22"/>
      <c r="I122" s="17"/>
      <c r="J122" s="22"/>
      <c r="K122" s="17"/>
      <c r="L122" s="58"/>
      <c r="M122" s="58"/>
      <c r="N122" s="58"/>
      <c r="O122" s="58"/>
      <c r="P122" s="17"/>
      <c r="Q122" s="36"/>
      <c r="R122" s="43"/>
      <c r="S122" s="19"/>
      <c r="U122"/>
      <c r="V122"/>
    </row>
    <row r="123" spans="1:22">
      <c r="A123" s="17"/>
      <c r="B123" s="17"/>
      <c r="C123" s="17"/>
      <c r="D123" s="22"/>
      <c r="E123" s="22"/>
      <c r="F123" s="22"/>
      <c r="G123" s="17"/>
      <c r="H123" s="22"/>
      <c r="I123" s="17"/>
      <c r="J123" s="22"/>
      <c r="K123" s="17"/>
      <c r="L123" s="58"/>
      <c r="M123" s="58"/>
      <c r="N123" s="58"/>
      <c r="O123" s="58"/>
      <c r="P123" s="17"/>
      <c r="Q123" s="36"/>
      <c r="R123" s="43"/>
      <c r="S123" s="19"/>
      <c r="U123"/>
      <c r="V123"/>
    </row>
    <row r="124" spans="1:22">
      <c r="A124" s="17"/>
      <c r="B124" s="17"/>
      <c r="C124" s="17"/>
      <c r="D124" s="22"/>
      <c r="E124" s="22"/>
      <c r="F124" s="22"/>
      <c r="G124" s="17"/>
      <c r="H124" s="22"/>
      <c r="I124" s="17"/>
      <c r="J124" s="22"/>
      <c r="K124" s="17"/>
      <c r="L124" s="58"/>
      <c r="M124" s="58"/>
      <c r="N124" s="58"/>
      <c r="O124" s="58"/>
      <c r="P124" s="17"/>
      <c r="Q124" s="36"/>
      <c r="R124" s="43"/>
      <c r="S124" s="19"/>
      <c r="U124"/>
      <c r="V124"/>
    </row>
    <row r="125" spans="1:22">
      <c r="A125" s="17"/>
      <c r="B125" s="17"/>
      <c r="C125" s="17"/>
      <c r="D125" s="22"/>
      <c r="E125" s="22"/>
      <c r="F125" s="22"/>
      <c r="G125" s="17"/>
      <c r="H125" s="22"/>
      <c r="I125" s="17"/>
      <c r="J125" s="22"/>
      <c r="K125" s="17"/>
      <c r="L125" s="58"/>
      <c r="M125" s="58"/>
      <c r="N125" s="58"/>
      <c r="O125" s="58"/>
      <c r="P125" s="17"/>
      <c r="Q125" s="36"/>
      <c r="R125" s="43"/>
      <c r="S125" s="19"/>
      <c r="U125"/>
      <c r="V125"/>
    </row>
    <row r="126" spans="1:22">
      <c r="A126" s="17"/>
      <c r="B126" s="17"/>
      <c r="C126" s="17"/>
      <c r="D126" s="22"/>
      <c r="E126" s="22"/>
      <c r="F126" s="22"/>
      <c r="G126" s="17"/>
      <c r="H126" s="22"/>
      <c r="I126" s="17"/>
      <c r="J126" s="22"/>
      <c r="K126" s="17"/>
      <c r="L126" s="58"/>
      <c r="M126" s="58"/>
      <c r="N126" s="58"/>
      <c r="O126" s="58"/>
      <c r="P126" s="17"/>
      <c r="Q126" s="36"/>
      <c r="R126" s="43"/>
      <c r="S126" s="19"/>
      <c r="U126"/>
      <c r="V126"/>
    </row>
    <row r="127" spans="1:22">
      <c r="A127" s="25"/>
      <c r="B127" s="17"/>
      <c r="C127" s="17"/>
      <c r="D127" s="22"/>
      <c r="E127" s="22"/>
      <c r="F127" s="22"/>
      <c r="G127" s="17"/>
      <c r="H127" s="22"/>
      <c r="I127" s="17"/>
      <c r="J127" s="22"/>
      <c r="K127" s="17"/>
      <c r="L127" s="58"/>
      <c r="M127" s="58"/>
      <c r="N127" s="58"/>
      <c r="O127" s="58"/>
      <c r="P127" s="17"/>
      <c r="Q127" s="36"/>
      <c r="R127" s="43"/>
      <c r="S127" s="17"/>
      <c r="U127"/>
      <c r="V127"/>
    </row>
    <row r="128" spans="1:22">
      <c r="A128" s="17"/>
      <c r="B128" s="12"/>
      <c r="C128" s="12"/>
      <c r="D128" s="18"/>
      <c r="E128" s="18"/>
      <c r="F128" s="18"/>
      <c r="G128" s="12"/>
      <c r="H128" s="18"/>
      <c r="I128" s="12"/>
      <c r="J128" s="18"/>
      <c r="K128" s="12"/>
      <c r="L128" s="12"/>
      <c r="M128" s="12"/>
      <c r="N128" s="12"/>
      <c r="O128" s="12"/>
      <c r="P128" s="12"/>
      <c r="Q128" s="35"/>
      <c r="R128" s="42"/>
      <c r="S128" s="12"/>
      <c r="U128"/>
      <c r="V128"/>
    </row>
    <row r="129" spans="1:22">
      <c r="A129" s="17"/>
      <c r="B129" s="12"/>
      <c r="C129" s="12"/>
      <c r="D129" s="18"/>
      <c r="E129" s="18"/>
      <c r="F129" s="18"/>
      <c r="G129" s="12"/>
      <c r="H129" s="18"/>
      <c r="I129" s="12"/>
      <c r="J129" s="18"/>
      <c r="K129" s="12"/>
      <c r="L129" s="12"/>
      <c r="M129" s="12"/>
      <c r="N129" s="12"/>
      <c r="O129" s="12"/>
      <c r="P129" s="12"/>
      <c r="Q129" s="35"/>
      <c r="R129" s="42"/>
      <c r="S129" s="12"/>
      <c r="U129"/>
      <c r="V129"/>
    </row>
    <row r="130" spans="1:22">
      <c r="A130" s="17"/>
      <c r="B130" s="12"/>
      <c r="C130" s="12"/>
      <c r="D130" s="18"/>
      <c r="E130" s="18"/>
      <c r="F130" s="18"/>
      <c r="G130" s="12"/>
      <c r="H130" s="18"/>
      <c r="I130" s="12"/>
      <c r="J130" s="18"/>
      <c r="K130" s="12"/>
      <c r="L130" s="12"/>
      <c r="M130" s="12"/>
      <c r="N130" s="12"/>
      <c r="O130" s="12"/>
      <c r="P130" s="12"/>
      <c r="Q130" s="35"/>
      <c r="R130" s="42"/>
      <c r="S130" s="12"/>
      <c r="U130"/>
      <c r="V130"/>
    </row>
    <row r="131" spans="1:22">
      <c r="A131" s="17"/>
      <c r="B131" s="12"/>
      <c r="C131" s="12"/>
      <c r="D131" s="18"/>
      <c r="E131" s="18"/>
      <c r="F131" s="18"/>
      <c r="G131" s="12"/>
      <c r="H131" s="18"/>
      <c r="I131" s="12"/>
      <c r="J131" s="18"/>
      <c r="K131" s="12"/>
      <c r="L131" s="12"/>
      <c r="M131" s="12"/>
      <c r="N131" s="12"/>
      <c r="O131" s="12"/>
      <c r="P131" s="12"/>
      <c r="Q131" s="35"/>
      <c r="R131" s="42"/>
      <c r="S131" s="12"/>
      <c r="U131"/>
      <c r="V131"/>
    </row>
  </sheetData>
  <mergeCells count="15">
    <mergeCell ref="A1:S1"/>
    <mergeCell ref="A108:S108"/>
    <mergeCell ref="A116:S116"/>
    <mergeCell ref="A56:A57"/>
    <mergeCell ref="L56:L57"/>
    <mergeCell ref="M56:M57"/>
    <mergeCell ref="N56:N57"/>
    <mergeCell ref="O56:O57"/>
    <mergeCell ref="P56:P57"/>
    <mergeCell ref="Q56:Q57"/>
    <mergeCell ref="R56:R57"/>
    <mergeCell ref="A3:R3"/>
    <mergeCell ref="A6:R6"/>
    <mergeCell ref="A19:R19"/>
    <mergeCell ref="A24:R24"/>
  </mergeCells>
  <phoneticPr fontId="1" type="noConversion"/>
  <pageMargins left="0.31496062992125984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2013-08-20T09:45:09Z</cp:lastPrinted>
  <dcterms:created xsi:type="dcterms:W3CDTF">2013-07-29T02:45:51Z</dcterms:created>
  <dcterms:modified xsi:type="dcterms:W3CDTF">2013-08-26T04:51:20Z</dcterms:modified>
</cp:coreProperties>
</file>